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<sst xmlns="http://schemas.openxmlformats.org/spreadsheetml/2006/main" count="863" uniqueCount="272">
  <si>
    <t>Муниципальное бюджетное  дошкольное образовательное учреждение Верхнеобливский детский сад "Искорка"</t>
  </si>
  <si>
    <t>по ОКПО</t>
  </si>
  <si>
    <t>Глава по БК</t>
  </si>
  <si>
    <t>по ОКТМО</t>
  </si>
  <si>
    <t>по ОКЕИ</t>
  </si>
  <si>
    <t>Единица измерения: руб.</t>
  </si>
  <si>
    <t>Наименование показателя</t>
  </si>
  <si>
    <t>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</si>
  <si>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</si>
  <si>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</si>
  <si>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из них: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</si>
  <si>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</si>
  <si>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</si>
  <si>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</si>
  <si>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</si>
  <si>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</si>
  <si>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</si>
  <si>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</si>
  <si>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</si>
  <si>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</si>
  <si>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</si>
  <si>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</si>
  <si>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</si>
  <si>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</si>
  <si>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Х</t>
  </si>
  <si>
    <t>услуги связи</t>
  </si>
  <si>
    <t>транспортные услуги</t>
  </si>
  <si>
    <t>коммунальные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</si>
  <si>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</si>
  <si>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</si>
  <si>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</si>
  <si>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(расшифровка подписи)</t>
  </si>
  <si>
    <t>Е.И. Шляхтина</t>
  </si>
  <si>
    <t>Е.А. Устенко</t>
  </si>
  <si>
    <t>И.Ю. Брыль</t>
  </si>
  <si>
    <t>УТВЕРЖДАЮ</t>
  </si>
  <si>
    <t>Заведующий Отделом образования Администрации Тацинского  района Ростовской области</t>
  </si>
  <si>
    <t>(наименование должности лица, утверждающего документ)</t>
  </si>
  <si>
    <t>Т.А. Харитонова</t>
  </si>
  <si>
    <t>(подпись)</t>
  </si>
  <si>
    <t>"</t>
  </si>
  <si>
    <t>01</t>
  </si>
  <si>
    <t>17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</si>
  <si>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</si>
  <si>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</si>
  <si>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</si>
  <si>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</si>
  <si>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</si>
  <si>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</si>
  <si>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</si>
  <si>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государственного бюджетного учреждения
(подразделения)</t>
  </si>
  <si>
    <t>57486910</t>
  </si>
  <si>
    <t>Код по реестру участников бюджетного процесса, а также юридических лиц, не являющихся участниками 
бюджетного процесса</t>
  </si>
  <si>
    <t>603Х0904</t>
  </si>
  <si>
    <t>Идентификационный номер налогоплательщика (ИНН)</t>
  </si>
  <si>
    <t>6134009285</t>
  </si>
  <si>
    <t>Код причины поставки на учет (КПП)</t>
  </si>
  <si>
    <t>614401001</t>
  </si>
  <si>
    <t>Наименование органа, осуществляющего
функции и полномочия учредителя</t>
  </si>
  <si>
    <t>Отдел образования Администрации Тацинского района Ростовской области</t>
  </si>
  <si>
    <t>907</t>
  </si>
  <si>
    <t>Адрес фактического местонахождения 
государственного бюджетного учреждения 
(подразделения)</t>
  </si>
  <si>
    <t xml:space="preserve"> 347077 Ростовская область Тацинский район х.Верхнеобливский , пер.Мирный,8</t>
  </si>
  <si>
    <t>60654411</t>
  </si>
  <si>
    <t>383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</si>
  <si>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</si>
  <si>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</si>
  <si>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 xml:space="preserve">  -   воспитание, обучение, присмотр,уход и оздоровление детей в возрасте от 1 года 6 месяцев до 7 лет</t>
  </si>
  <si>
    <t>1.2. Виды деятельности государственного бюджетного учреждения (подразделения):</t>
  </si>
  <si>
    <t xml:space="preserve">   -охрана жизни и укрепление физического и психического здоровья воспитанников;</t>
  </si>
  <si>
    <t xml:space="preserve">   -обеспечение познавательно-речевого, социально-личностного художественно-эстетического и физического развития воспитанников;</t>
  </si>
  <si>
    <t xml:space="preserve">    -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</si>
  <si>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 xml:space="preserve">   -осуществление необходимой коррекции недостатков в физическом и (или) психическом развитии воспитанников;</t>
  </si>
  <si>
    <t xml:space="preserve">   -оказание консультативной и методической помощи родителям (законным представителям) по вопросам воспитания, обучения и развития детей;</t>
  </si>
  <si>
    <t xml:space="preserve">  -  взаимодействие с семьями детей для обеспечения полноценного развития воспитанников;</t>
  </si>
  <si>
    <t xml:space="preserve">   -организация оздоровительных мероприятий, оказание профилактической помощи воспитанникам.</t>
  </si>
  <si>
    <t>1.3. Перечень услуг (работ), осуществляемых в том числе на платной основе: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</si>
  <si>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</si>
  <si>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</si>
  <si>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</si>
  <si>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I. Нефинансовые активы, всего:</t>
  </si>
  <si>
    <t>1.1. Общая балансовая стоимость недвижимого государственного имущества, всего: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</si>
  <si>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</si>
  <si>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</si>
  <si>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</si>
  <si>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</si>
  <si>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всего: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</si>
  <si>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</si>
  <si>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</si>
  <si>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</si>
  <si>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</si>
  <si>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</si>
  <si>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</si>
  <si>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</si>
  <si>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</si>
  <si>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</si>
  <si>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</si>
  <si>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</si>
  <si>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</si>
  <si>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</si>
  <si>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</si>
  <si>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</si>
  <si>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</si>
  <si>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</si>
  <si>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</si>
  <si>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</si>
  <si>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</si>
  <si>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</si>
  <si>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</si>
  <si>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</si>
  <si>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</si>
  <si>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</si>
  <si>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</si>
  <si>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</si>
  <si>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</si>
  <si>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</si>
  <si>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Справочно: Нефинансовые и финансовые активы (строка 410 формы 0503730)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</si>
  <si>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</si>
  <si>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</si>
  <si>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</si>
  <si>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</si>
  <si>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</si>
  <si>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</si>
  <si>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</si>
  <si>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</si>
  <si>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</si>
  <si>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</si>
  <si>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</si>
  <si>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</si>
  <si>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</si>
  <si>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</si>
  <si>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</si>
  <si>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</si>
  <si>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</si>
  <si>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</si>
  <si>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III.1 Показатели по поступлениям и выплатам государственного бюджетного учреждения (подразделения)</t>
  </si>
  <si>
    <t>Наименование
показателя</t>
  </si>
  <si>
    <t>Код строки</t>
  </si>
  <si>
    <t>Код по бюджетной классифи-кации Российской Федерации</t>
  </si>
  <si>
    <t>Объем финансового обеспечения, руб.</t>
  </si>
  <si>
    <t>всего</t>
  </si>
  <si>
    <t>субсидия на финансовое обеспечение выполнения государствен-ного задания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</si>
  <si>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</si>
  <si>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</si>
  <si>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</si>
  <si>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</si>
  <si>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</si>
  <si>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2</t>
  </si>
  <si>
    <t>3</t>
  </si>
  <si>
    <t>Поступления от доходов, всего:</t>
  </si>
  <si>
    <t>100</t>
  </si>
  <si>
    <t>доходы от собственности</t>
  </si>
  <si>
    <t>110</t>
  </si>
  <si>
    <t>Поступления от оказания укчреждением услуги (выполнения работы) предоставление которых для физических и юридических лиц осуществляется на  платной основе</t>
  </si>
  <si>
    <t>120</t>
  </si>
  <si>
    <t>доходы от оказания услуг, работ</t>
  </si>
  <si>
    <t>130</t>
  </si>
  <si>
    <t>Работа</t>
  </si>
  <si>
    <t>доходы от штрафов,
пеней, иных сумм принудительного изъятия</t>
  </si>
  <si>
    <t>180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</si>
  <si>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</si>
  <si>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</si>
  <si>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  ВСЕГО</t>
  </si>
  <si>
    <t>150</t>
  </si>
  <si>
    <t>Субсидии МБДОУ Михайловский детский сад "Уголек" на оплату расходов по текущему содержанию в рамках подпрограммы "Развитие общего и дополнительного образования" муниципальной программы Тацинского района "Развитие образования"</t>
  </si>
  <si>
    <t>Субсидии муниципальным образовательным учреждениям на проведение ремонтов и мероприятий по подготовке к работе в осенне-зимний период в рамках подпрограммы "Развитие общего и дополнительного образования" муниципальной программы Тацинского района "Развитие образования"</t>
  </si>
  <si>
    <t>Субсидии муниципальным образовательным учреждениям на организацию обеспечения пожарной безопасности в зданиях и сооружениях муниципальных учреждений в рамках подпрограммы "Обеспечение пожарной безопасности" муниципальной программы Тацинского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</si>
  <si>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>Субсидии муниципальным бюджетным  общеобразовательным учреждениям на разработку проектно-сметной документации на капитальный ремонт в рамках подпрограммы "Развитие общего и дополнительного образования" муниципальной программы Тацинского района "Развитие образования"</t>
  </si>
  <si>
    <t>прочие доходы</t>
  </si>
  <si>
    <t>160</t>
  </si>
  <si>
    <t>доходы от операций с активами</t>
  </si>
  <si>
    <t>Выплаты по расходам, всего:</t>
  </si>
  <si>
    <t>200</t>
  </si>
  <si>
    <t>в том числе на выплаты персоналу, всего:</t>
  </si>
  <si>
    <t>210</t>
  </si>
  <si>
    <t>211</t>
  </si>
  <si>
    <t>фонд оплаты труда</t>
  </si>
  <si>
    <t>111</t>
  </si>
  <si>
    <t>начисления на выплаты 
по оплате труда</t>
  </si>
  <si>
    <t>119</t>
  </si>
  <si>
    <t>иные выплаты персоналу учреждений, за исключением фонда оплаты труда</t>
  </si>
  <si>
    <t>112</t>
  </si>
  <si>
    <t>Социальное обеспечение и иные выплаты населению, всего:</t>
  </si>
  <si>
    <t>220</t>
  </si>
  <si>
    <t>300</t>
  </si>
  <si>
    <t>иные выплаты 
населению</t>
  </si>
  <si>
    <t>321</t>
  </si>
  <si>
    <t>360</t>
  </si>
  <si>
    <t>уплата налогов, сборов и иных платежей, всего:</t>
  </si>
  <si>
    <t>850</t>
  </si>
  <si>
    <t>уплата налога на имущество организаций и земельного налога</t>
  </si>
  <si>
    <t>230</t>
  </si>
  <si>
    <t>851</t>
  </si>
  <si>
    <t>уплата прочих налогов и сборов</t>
  </si>
  <si>
    <t>852</t>
  </si>
  <si>
    <t>уплата иных платежей</t>
  </si>
  <si>
    <t>853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</si>
  <si>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</si>
  <si>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</si>
  <si>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</si>
  <si>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</si>
  <si>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всего:</t>
  </si>
  <si>
    <t>научно-исследовательские и опытно-конструкторские работы</t>
  </si>
  <si>
    <t>241</t>
  </si>
  <si>
    <t>244</t>
  </si>
  <si>
    <t>арендная плата за пользование 
имуществом</t>
  </si>
  <si>
    <t>работы, услуги по содержанию имущества</t>
  </si>
  <si>
    <t>260</t>
  </si>
  <si>
    <t>прочие работы, услуги</t>
  </si>
  <si>
    <t>Прочие расходы</t>
  </si>
  <si>
    <t>243</t>
  </si>
  <si>
    <t>Поступление финансовых активов, всего:</t>
  </si>
  <si>
    <t>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</si>
  <si>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</si>
  <si>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</si>
  <si>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</si>
  <si>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</si>
  <si>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</si>
  <si>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</si>
  <si>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</si>
  <si>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</si>
  <si>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</si>
  <si>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</si>
  <si>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</si>
  <si>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</si>
  <si>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</si>
  <si>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III.2  Показатели по поступлениям и выплатам государственного бюджетного учреждения (подразделения)</t>
  </si>
  <si>
    <t>III.3  Показатели по поступлениям и выплатам государственного бюджетного учреждения (подразделения)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</si>
  <si>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</si>
  <si>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</si>
  <si>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</si>
  <si>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</si>
  <si>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</si>
  <si>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</si>
  <si>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г.</t>
  </si>
  <si>
    <t>18</t>
  </si>
  <si>
    <t>19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</si>
  <si>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</si>
  <si>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</si>
  <si>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</si>
  <si>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услуг, всего:</t>
  </si>
  <si>
    <t>0001</t>
  </si>
  <si>
    <t>в том числе: на оплату контрактов, заключенных до начала очередного финансового года</t>
  </si>
  <si>
    <t>1001</t>
  </si>
  <si>
    <t>на закупку товаров, работ, услуг по году начала закупки</t>
  </si>
  <si>
    <t>2001</t>
  </si>
  <si>
    <t>V. Сведения о средствах, поступающих во временное распоряжение государственного бюджетного учреждения (подразделения)</t>
  </si>
  <si>
    <t>010</t>
  </si>
  <si>
    <t>020</t>
  </si>
  <si>
    <t>Поступление</t>
  </si>
  <si>
    <t>030</t>
  </si>
  <si>
    <t>Выбытие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</si>
  <si>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</si>
  <si>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</si>
  <si>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</si>
  <si>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</si>
  <si>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</si>
  <si>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 МБДОУ</t>
  </si>
  <si>
    <t>Е.В. Месенжинова</t>
  </si>
  <si>
    <t>Руководитель финансово-экономической службы</t>
  </si>
  <si>
    <t>МАУ РКЦ "Образования"</t>
  </si>
  <si>
    <t>Главный бухгалтер  МАУ  "РКЦ  Образования"</t>
  </si>
  <si>
    <t>Исполнители</t>
  </si>
  <si>
    <t>тел.</t>
  </si>
  <si>
    <t>2-10.54</t>
  </si>
  <si>
    <t>Субсидии муниципальным образовательным учреждениям на  приобретение оборудования в рамках подпрограммы "Развитие общего и дополнительного образования" муниципальной программы Тацинского района "Развитие образования"</t>
  </si>
  <si>
    <t>Субсидии муниципальным бюджетным дошкольным образовательным учреждениям на оснащение системами видеонаблюдения в целях обеспечения безопасности в рамках подпрограммы «Профилактика экстремизма и терроризма в Тацинском районе» муниципальной программы Тацинского района «Обеспечение общественного порядка и противодействие преступности»</t>
  </si>
  <si>
    <t>Е.С. Марченко</t>
  </si>
  <si>
    <t>октября</t>
  </si>
  <si>
    <t>01.10.2017 г.</t>
  </si>
  <si>
    <t xml:space="preserve">Субсидии муниципальным образовательным учреждениям на выполнение мероприятий в области охраны окружающей среды в рамках подпрограммы "Развитие общего и дополнительного образования" муниципальной программы Тацинского района "Развитие образования" </t>
  </si>
  <si>
    <t>огктября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</si>
</sst>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4"/>
    </xf>
    <xf numFmtId="0" fontId="2" fillId="0" borderId="11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49" fontId="2" fillId="0" borderId="15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indent="6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2" fontId="8" fillId="0" borderId="17" xfId="0" applyNumberFormat="1" applyFont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35" borderId="17" xfId="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2" fontId="7" fillId="35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4485" TargetMode="External" /><Relationship Id="rId2" Type="http://schemas.openxmlformats.org/officeDocument/2006/relationships/hyperlink" Target="http://www.referent.ru/1/117767" TargetMode="External" /><Relationship Id="rId3" Type="http://schemas.openxmlformats.org/officeDocument/2006/relationships/hyperlink" Target="http://www.referent.ru/1/12256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384"/>
  <sheetViews>
    <sheetView tabSelected="1" zoomScalePageLayoutView="0" workbookViewId="0" topLeftCell="A1">
      <selection activeCell="A1" sqref="A1:IV16384"/>
    </sheetView>
  </sheetViews>
  <sheetFormatPr defaultColWidth="0.85546875" defaultRowHeight="12.75"/>
  <cols>
    <col min="1" max="27" width="0.85546875" style="1" customWidth="1"/>
    <col min="28" max="28" width="4.8515625" style="1" customWidth="1"/>
    <col min="29" max="150" width="0.85546875" style="1" customWidth="1"/>
    <col min="151" max="151" width="0.71875" style="1" customWidth="1"/>
    <col min="152" max="165" width="0.85546875" style="1" customWidth="1"/>
    <col min="166" max="166" width="0.13671875" style="1" customWidth="1"/>
    <col min="167" max="167" width="0.85546875" style="1" hidden="1" customWidth="1"/>
    <col min="168" max="169" width="0.85546875" style="1" customWidth="1"/>
    <col min="170" max="170" width="11.140625" style="1" customWidth="1"/>
    <col min="171" max="16384" width="0.85546875" style="1" customWidth="1"/>
  </cols>
  <sheetData>
    <row r="1" ht="15" customHeight="1">
      <c r="N1" s="2"/>
    </row>
    <row r="2" spans="82:167" ht="15">
      <c r="CD2" s="152" t="s">
        <v>35</v>
      </c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</row>
    <row r="3" spans="82:167" ht="18" customHeight="1">
      <c r="CD3" s="153" t="s">
        <v>36</v>
      </c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</row>
    <row r="4" spans="82:167" s="2" customFormat="1" ht="12" customHeight="1">
      <c r="CD4" s="154" t="s">
        <v>37</v>
      </c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</row>
    <row r="5" spans="82:167" ht="15"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 t="s">
        <v>38</v>
      </c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</row>
    <row r="6" spans="82:167" s="2" customFormat="1" ht="12">
      <c r="CD6" s="156" t="s">
        <v>39</v>
      </c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 t="s">
        <v>31</v>
      </c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</row>
    <row r="7" spans="106:144" ht="15">
      <c r="DB7" s="48" t="s">
        <v>40</v>
      </c>
      <c r="DC7" s="48"/>
      <c r="DD7" s="49" t="s">
        <v>41</v>
      </c>
      <c r="DE7" s="49"/>
      <c r="DF7" s="49"/>
      <c r="DG7" s="49"/>
      <c r="DH7" s="162" t="s">
        <v>40</v>
      </c>
      <c r="DI7" s="162"/>
      <c r="DJ7" s="162"/>
      <c r="DK7" s="49" t="s">
        <v>268</v>
      </c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51">
        <v>20</v>
      </c>
      <c r="ED7" s="51"/>
      <c r="EE7" s="51"/>
      <c r="EF7" s="51"/>
      <c r="EG7" s="62" t="s">
        <v>42</v>
      </c>
      <c r="EH7" s="62"/>
      <c r="EI7" s="62"/>
      <c r="EJ7" s="62"/>
      <c r="EK7" s="46" t="s">
        <v>43</v>
      </c>
      <c r="EL7" s="46"/>
      <c r="EM7" s="46"/>
      <c r="EN7" s="46"/>
    </row>
    <row r="8" ht="15">
      <c r="CY8" s="4"/>
    </row>
    <row r="9" spans="1:167" ht="16.5">
      <c r="A9" s="157" t="s">
        <v>44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</row>
    <row r="10" spans="36:93" s="5" customFormat="1" ht="16.5">
      <c r="AJ10" s="6"/>
      <c r="AM10" s="6"/>
      <c r="BV10" s="158" t="s">
        <v>45</v>
      </c>
      <c r="BW10" s="158"/>
      <c r="BX10" s="158"/>
      <c r="BY10" s="158"/>
      <c r="BZ10" s="158"/>
      <c r="CA10" s="158"/>
      <c r="CB10" s="158"/>
      <c r="CC10" s="158"/>
      <c r="CD10" s="158"/>
      <c r="CE10" s="159" t="s">
        <v>42</v>
      </c>
      <c r="CF10" s="159"/>
      <c r="CG10" s="159"/>
      <c r="CH10" s="159"/>
      <c r="CI10" s="160" t="s">
        <v>46</v>
      </c>
      <c r="CJ10" s="160"/>
      <c r="CK10" s="160"/>
      <c r="CL10" s="160"/>
      <c r="CM10" s="160"/>
      <c r="CN10" s="160"/>
      <c r="CO10" s="160"/>
    </row>
    <row r="11" ht="4.5" customHeight="1"/>
    <row r="12" spans="140:167" ht="16.5" customHeight="1">
      <c r="EJ12" s="7"/>
      <c r="EK12" s="7"/>
      <c r="EL12" s="7"/>
      <c r="EM12" s="7"/>
      <c r="EN12" s="7"/>
      <c r="EO12" s="161" t="s">
        <v>47</v>
      </c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</row>
    <row r="13" spans="140:167" ht="16.5" customHeight="1">
      <c r="EJ13" s="7"/>
      <c r="EK13" s="7"/>
      <c r="EL13" s="7"/>
      <c r="EM13" s="8" t="s">
        <v>48</v>
      </c>
      <c r="EN13" s="7"/>
      <c r="EO13" s="163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5"/>
    </row>
    <row r="14" spans="33:167" ht="21" customHeight="1">
      <c r="AG14" s="166" t="s">
        <v>40</v>
      </c>
      <c r="AH14" s="166"/>
      <c r="AI14" s="167" t="s">
        <v>41</v>
      </c>
      <c r="AJ14" s="167"/>
      <c r="AK14" s="167"/>
      <c r="AL14" s="167"/>
      <c r="AM14" s="168" t="s">
        <v>40</v>
      </c>
      <c r="AN14" s="168"/>
      <c r="AO14" s="168"/>
      <c r="AP14" s="49" t="s">
        <v>268</v>
      </c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169">
        <v>20</v>
      </c>
      <c r="BI14" s="169"/>
      <c r="BJ14" s="169"/>
      <c r="BK14" s="169"/>
      <c r="BL14" s="170" t="s">
        <v>42</v>
      </c>
      <c r="BM14" s="170"/>
      <c r="BN14" s="170"/>
      <c r="BO14" s="170"/>
      <c r="BP14" s="168" t="s">
        <v>43</v>
      </c>
      <c r="BQ14" s="168"/>
      <c r="BR14" s="168"/>
      <c r="BS14" s="168"/>
      <c r="BY14" s="10"/>
      <c r="EJ14" s="7"/>
      <c r="EK14" s="7"/>
      <c r="EL14" s="7"/>
      <c r="EM14" s="11" t="s">
        <v>49</v>
      </c>
      <c r="EN14" s="7"/>
      <c r="EO14" s="171" t="s">
        <v>269</v>
      </c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3"/>
    </row>
    <row r="15" spans="77:167" ht="6" customHeight="1">
      <c r="BY15" s="10"/>
      <c r="BZ15" s="10"/>
      <c r="EJ15" s="7"/>
      <c r="EK15" s="7"/>
      <c r="EL15" s="7"/>
      <c r="EM15" s="11"/>
      <c r="EN15" s="7"/>
      <c r="EO15" s="174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6"/>
    </row>
    <row r="16" spans="1:167" ht="46.5" customHeight="1">
      <c r="A16" s="144" t="s">
        <v>50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77" t="s">
        <v>0</v>
      </c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EJ16" s="7"/>
      <c r="EK16" s="7"/>
      <c r="EL16" s="7"/>
      <c r="EM16" s="8" t="s">
        <v>1</v>
      </c>
      <c r="EN16" s="7"/>
      <c r="EO16" s="178" t="s">
        <v>51</v>
      </c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</row>
    <row r="17" spans="1:167" ht="45" customHeight="1">
      <c r="A17" s="144" t="s">
        <v>52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EJ17" s="7"/>
      <c r="EK17" s="7"/>
      <c r="EL17" s="7"/>
      <c r="EM17" s="8"/>
      <c r="EN17" s="7"/>
      <c r="EO17" s="178" t="s">
        <v>53</v>
      </c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</row>
    <row r="18" spans="1:167" s="12" customFormat="1" ht="16.5" customHeight="1">
      <c r="A18" s="145" t="s">
        <v>54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EJ18" s="13"/>
      <c r="EK18" s="13"/>
      <c r="EL18" s="13"/>
      <c r="EM18" s="14"/>
      <c r="EN18" s="13"/>
      <c r="EO18" s="178" t="s">
        <v>55</v>
      </c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</row>
    <row r="19" spans="1:167" s="12" customFormat="1" ht="16.5" customHeight="1">
      <c r="A19" s="145" t="s">
        <v>56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EJ19" s="13"/>
      <c r="EK19" s="13"/>
      <c r="EL19" s="13"/>
      <c r="EM19" s="14"/>
      <c r="EN19" s="13"/>
      <c r="EO19" s="178" t="s">
        <v>57</v>
      </c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</row>
    <row r="20" spans="1:167" ht="30.75" customHeight="1">
      <c r="A20" s="144" t="s">
        <v>58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77" t="s">
        <v>59</v>
      </c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EJ20" s="7"/>
      <c r="EK20" s="7"/>
      <c r="EL20" s="7"/>
      <c r="EM20" s="8" t="s">
        <v>2</v>
      </c>
      <c r="EN20" s="7"/>
      <c r="EO20" s="178" t="s">
        <v>60</v>
      </c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</row>
    <row r="21" spans="1:167" ht="45" customHeight="1">
      <c r="A21" s="144" t="s">
        <v>61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80" t="s">
        <v>62</v>
      </c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EJ21" s="7"/>
      <c r="EK21" s="7"/>
      <c r="EL21" s="7"/>
      <c r="EM21" s="8" t="s">
        <v>3</v>
      </c>
      <c r="EN21" s="7"/>
      <c r="EO21" s="178" t="s">
        <v>63</v>
      </c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</row>
    <row r="22" spans="1:167" s="12" customFormat="1" ht="16.5" customHeight="1">
      <c r="A22" s="145" t="s">
        <v>5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EJ22" s="13"/>
      <c r="EK22" s="13"/>
      <c r="EL22" s="13"/>
      <c r="EM22" s="8" t="s">
        <v>4</v>
      </c>
      <c r="EN22" s="13"/>
      <c r="EO22" s="163" t="s">
        <v>64</v>
      </c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5"/>
    </row>
    <row r="23" spans="1:108" s="12" customFormat="1" ht="3" customHeight="1">
      <c r="A23" s="15"/>
      <c r="BX23" s="15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</row>
    <row r="25" spans="2:166" s="9" customFormat="1" ht="15" customHeight="1">
      <c r="B25" s="181" t="s">
        <v>65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</row>
    <row r="26" spans="1:108" s="9" customFormat="1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</row>
    <row r="27" spans="1:108" ht="15" customHeight="1">
      <c r="A27" s="18" t="s">
        <v>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</row>
    <row r="28" spans="1:167" ht="14.25" customHeight="1">
      <c r="A28" s="146" t="s">
        <v>67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</row>
    <row r="29" spans="1:108" ht="15" customHeight="1">
      <c r="A29" s="18" t="s">
        <v>68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67" ht="17.25" customHeight="1">
      <c r="A30" s="146" t="s">
        <v>69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</row>
    <row r="31" spans="1:167" ht="17.25" customHeight="1">
      <c r="A31" s="146" t="s">
        <v>70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</row>
    <row r="32" spans="1:167" ht="17.25" customHeight="1">
      <c r="A32" s="146" t="s">
        <v>71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</row>
    <row r="33" spans="1:167" ht="17.25" customHeight="1">
      <c r="A33" s="146" t="s">
        <v>72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</row>
    <row r="34" spans="1:167" ht="17.25" customHeight="1">
      <c r="A34" s="146" t="s">
        <v>73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</row>
    <row r="35" spans="1:167" ht="17.25" customHeight="1">
      <c r="A35" s="146" t="s">
        <v>74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</row>
    <row r="36" spans="1:167" ht="17.25" customHeight="1">
      <c r="A36" s="146" t="s">
        <v>75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</row>
    <row r="37" spans="1:108" ht="15">
      <c r="A37" s="18" t="s">
        <v>76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67" ht="17.2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</row>
    <row r="40" spans="2:166" ht="15">
      <c r="B40" s="61" t="s">
        <v>77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</row>
    <row r="41" spans="63:105" ht="15">
      <c r="BK41" s="48" t="s">
        <v>78</v>
      </c>
      <c r="BL41" s="48"/>
      <c r="BM41" s="48"/>
      <c r="BN41" s="48"/>
      <c r="BO41" s="48"/>
      <c r="BP41" s="48"/>
      <c r="BQ41" s="49" t="s">
        <v>41</v>
      </c>
      <c r="BR41" s="49"/>
      <c r="BS41" s="49"/>
      <c r="BT41" s="49"/>
      <c r="BU41" s="46" t="s">
        <v>40</v>
      </c>
      <c r="BV41" s="46"/>
      <c r="BW41" s="46"/>
      <c r="BX41" s="49" t="s">
        <v>268</v>
      </c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51">
        <v>20</v>
      </c>
      <c r="CQ41" s="51"/>
      <c r="CR41" s="51"/>
      <c r="CS41" s="51"/>
      <c r="CT41" s="62" t="s">
        <v>42</v>
      </c>
      <c r="CU41" s="62"/>
      <c r="CV41" s="62"/>
      <c r="CW41" s="62"/>
      <c r="CX41" s="46" t="s">
        <v>43</v>
      </c>
      <c r="CY41" s="46"/>
      <c r="CZ41" s="46"/>
      <c r="DA41" s="46"/>
    </row>
    <row r="43" spans="1:167" ht="16.5" customHeight="1">
      <c r="A43" s="147" t="s">
        <v>6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9"/>
      <c r="EH43" s="147" t="s">
        <v>79</v>
      </c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9"/>
    </row>
    <row r="44" spans="1:167" s="9" customFormat="1" ht="15.75" customHeight="1">
      <c r="A44" s="21"/>
      <c r="B44" s="182" t="s">
        <v>80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3"/>
      <c r="EH44" s="184">
        <v>1327978.37</v>
      </c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6"/>
    </row>
    <row r="45" spans="1:167" ht="15.75" customHeight="1">
      <c r="A45" s="22"/>
      <c r="B45" s="107" t="s">
        <v>10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8"/>
      <c r="EH45" s="187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9"/>
    </row>
    <row r="46" spans="1:167" ht="15.75" customHeight="1">
      <c r="A46" s="23"/>
      <c r="B46" s="118" t="s">
        <v>81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9"/>
      <c r="EH46" s="187">
        <v>774865.56</v>
      </c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9"/>
    </row>
    <row r="47" spans="1:167" ht="15.75" customHeight="1">
      <c r="A47" s="22"/>
      <c r="B47" s="150" t="s">
        <v>7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1"/>
      <c r="EH47" s="187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9"/>
    </row>
    <row r="48" spans="1:167" ht="30.75" customHeight="1">
      <c r="A48" s="23"/>
      <c r="B48" s="118" t="s">
        <v>82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9"/>
      <c r="EH48" s="79">
        <v>1327978.37</v>
      </c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1"/>
    </row>
    <row r="49" spans="1:167" ht="30.75" customHeight="1">
      <c r="A49" s="23"/>
      <c r="B49" s="118" t="s">
        <v>83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9"/>
      <c r="EH49" s="79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1"/>
    </row>
    <row r="50" spans="1:167" ht="30.75" customHeight="1">
      <c r="A50" s="23"/>
      <c r="B50" s="118" t="s">
        <v>84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9"/>
      <c r="EH50" s="79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1"/>
    </row>
    <row r="51" spans="1:167" ht="15.75" customHeight="1">
      <c r="A51" s="23"/>
      <c r="B51" s="118" t="s">
        <v>85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9"/>
      <c r="EH51" s="79">
        <v>94610.03</v>
      </c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1"/>
    </row>
    <row r="52" spans="1:167" ht="15.75" customHeight="1">
      <c r="A52" s="23"/>
      <c r="B52" s="118" t="s">
        <v>86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9"/>
      <c r="EH52" s="79">
        <v>553112.81</v>
      </c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1"/>
    </row>
    <row r="53" spans="1:167" ht="15.75" customHeight="1">
      <c r="A53" s="24"/>
      <c r="B53" s="150" t="s">
        <v>7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1"/>
      <c r="EH53" s="79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1"/>
    </row>
    <row r="54" spans="1:167" ht="15.75" customHeight="1">
      <c r="A54" s="23"/>
      <c r="B54" s="118" t="s">
        <v>8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9"/>
      <c r="EH54" s="79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1"/>
    </row>
    <row r="55" spans="1:167" ht="15.75" customHeight="1">
      <c r="A55" s="23"/>
      <c r="B55" s="118" t="s">
        <v>9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9"/>
      <c r="EH55" s="79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1"/>
    </row>
    <row r="56" spans="1:167" s="9" customFormat="1" ht="15.75" customHeight="1">
      <c r="A56" s="21"/>
      <c r="B56" s="182" t="s">
        <v>87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3"/>
      <c r="EH56" s="190">
        <f>EH63</f>
        <v>26768.89</v>
      </c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2"/>
    </row>
    <row r="57" spans="1:167" ht="15.75" customHeight="1">
      <c r="A57" s="22"/>
      <c r="B57" s="107" t="s">
        <v>10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8"/>
      <c r="EH57" s="79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1"/>
    </row>
    <row r="58" spans="1:167" ht="15.75" customHeight="1">
      <c r="A58" s="23"/>
      <c r="B58" s="118" t="s">
        <v>88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9"/>
      <c r="EH58" s="187"/>
      <c r="EI58" s="188"/>
      <c r="EJ58" s="188"/>
      <c r="EK58" s="188"/>
      <c r="EL58" s="188"/>
      <c r="EM58" s="188"/>
      <c r="EN58" s="188"/>
      <c r="EO58" s="188"/>
      <c r="EP58" s="188"/>
      <c r="EQ58" s="188"/>
      <c r="ER58" s="188"/>
      <c r="ES58" s="188"/>
      <c r="ET58" s="188"/>
      <c r="EU58" s="188"/>
      <c r="EV58" s="188"/>
      <c r="EW58" s="188"/>
      <c r="EX58" s="188"/>
      <c r="EY58" s="188"/>
      <c r="EZ58" s="188"/>
      <c r="FA58" s="188"/>
      <c r="FB58" s="188"/>
      <c r="FC58" s="188"/>
      <c r="FD58" s="188"/>
      <c r="FE58" s="188"/>
      <c r="FF58" s="188"/>
      <c r="FG58" s="188"/>
      <c r="FH58" s="188"/>
      <c r="FI58" s="188"/>
      <c r="FJ58" s="188"/>
      <c r="FK58" s="189"/>
    </row>
    <row r="59" spans="1:167" ht="15.75" customHeight="1">
      <c r="A59" s="22"/>
      <c r="B59" s="150" t="s">
        <v>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50"/>
      <c r="EG59" s="151"/>
      <c r="EH59" s="187"/>
      <c r="EI59" s="188"/>
      <c r="EJ59" s="188"/>
      <c r="EK59" s="188"/>
      <c r="EL59" s="188"/>
      <c r="EM59" s="188"/>
      <c r="EN59" s="188"/>
      <c r="EO59" s="188"/>
      <c r="EP59" s="188"/>
      <c r="EQ59" s="188"/>
      <c r="ER59" s="188"/>
      <c r="ES59" s="188"/>
      <c r="ET59" s="188"/>
      <c r="EU59" s="188"/>
      <c r="EV59" s="188"/>
      <c r="EW59" s="188"/>
      <c r="EX59" s="188"/>
      <c r="EY59" s="188"/>
      <c r="EZ59" s="188"/>
      <c r="FA59" s="188"/>
      <c r="FB59" s="188"/>
      <c r="FC59" s="188"/>
      <c r="FD59" s="188"/>
      <c r="FE59" s="188"/>
      <c r="FF59" s="188"/>
      <c r="FG59" s="188"/>
      <c r="FH59" s="188"/>
      <c r="FI59" s="188"/>
      <c r="FJ59" s="188"/>
      <c r="FK59" s="189"/>
    </row>
    <row r="60" spans="1:167" ht="15.75" customHeight="1">
      <c r="A60" s="23"/>
      <c r="B60" s="118" t="s">
        <v>89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9"/>
      <c r="EH60" s="187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  <c r="FB60" s="188"/>
      <c r="FC60" s="188"/>
      <c r="FD60" s="188"/>
      <c r="FE60" s="188"/>
      <c r="FF60" s="188"/>
      <c r="FG60" s="188"/>
      <c r="FH60" s="188"/>
      <c r="FI60" s="188"/>
      <c r="FJ60" s="188"/>
      <c r="FK60" s="189"/>
    </row>
    <row r="61" spans="1:167" ht="15.75" customHeight="1">
      <c r="A61" s="23"/>
      <c r="B61" s="118" t="s">
        <v>90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9"/>
      <c r="EH61" s="187"/>
      <c r="EI61" s="188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88"/>
      <c r="EW61" s="188"/>
      <c r="EX61" s="188"/>
      <c r="EY61" s="188"/>
      <c r="EZ61" s="188"/>
      <c r="FA61" s="188"/>
      <c r="FB61" s="188"/>
      <c r="FC61" s="188"/>
      <c r="FD61" s="188"/>
      <c r="FE61" s="188"/>
      <c r="FF61" s="188"/>
      <c r="FG61" s="188"/>
      <c r="FH61" s="188"/>
      <c r="FI61" s="188"/>
      <c r="FJ61" s="188"/>
      <c r="FK61" s="189"/>
    </row>
    <row r="62" spans="1:167" ht="15.75" customHeight="1">
      <c r="A62" s="23"/>
      <c r="B62" s="118" t="s">
        <v>91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9"/>
      <c r="EH62" s="79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1"/>
    </row>
    <row r="63" spans="1:167" ht="30.75" customHeight="1">
      <c r="A63" s="23"/>
      <c r="B63" s="118" t="s">
        <v>92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9"/>
      <c r="EH63" s="193">
        <f>EH67+EH74</f>
        <v>26768.89</v>
      </c>
      <c r="EI63" s="188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88"/>
      <c r="EW63" s="188"/>
      <c r="EX63" s="188"/>
      <c r="EY63" s="188"/>
      <c r="EZ63" s="188"/>
      <c r="FA63" s="188"/>
      <c r="FB63" s="188"/>
      <c r="FC63" s="188"/>
      <c r="FD63" s="188"/>
      <c r="FE63" s="188"/>
      <c r="FF63" s="188"/>
      <c r="FG63" s="188"/>
      <c r="FH63" s="188"/>
      <c r="FI63" s="188"/>
      <c r="FJ63" s="188"/>
      <c r="FK63" s="189"/>
    </row>
    <row r="64" spans="1:167" ht="15.75" customHeight="1">
      <c r="A64" s="25"/>
      <c r="B64" s="150" t="s">
        <v>7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/>
      <c r="DW64" s="150"/>
      <c r="DX64" s="150"/>
      <c r="DY64" s="150"/>
      <c r="DZ64" s="150"/>
      <c r="EA64" s="150"/>
      <c r="EB64" s="150"/>
      <c r="EC64" s="150"/>
      <c r="ED64" s="150"/>
      <c r="EE64" s="150"/>
      <c r="EF64" s="150"/>
      <c r="EG64" s="151"/>
      <c r="EH64" s="187"/>
      <c r="EI64" s="188"/>
      <c r="EJ64" s="188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88"/>
      <c r="EX64" s="188"/>
      <c r="EY64" s="188"/>
      <c r="EZ64" s="188"/>
      <c r="FA64" s="188"/>
      <c r="FB64" s="188"/>
      <c r="FC64" s="188"/>
      <c r="FD64" s="188"/>
      <c r="FE64" s="188"/>
      <c r="FF64" s="188"/>
      <c r="FG64" s="188"/>
      <c r="FH64" s="188"/>
      <c r="FI64" s="188"/>
      <c r="FJ64" s="188"/>
      <c r="FK64" s="189"/>
    </row>
    <row r="65" spans="1:167" ht="15.75" customHeight="1">
      <c r="A65" s="23"/>
      <c r="B65" s="118" t="s">
        <v>93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9"/>
      <c r="EH65" s="79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1"/>
    </row>
    <row r="66" spans="1:167" ht="15.75" customHeight="1">
      <c r="A66" s="23"/>
      <c r="B66" s="118" t="s">
        <v>94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9"/>
      <c r="EH66" s="79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1"/>
    </row>
    <row r="67" spans="1:167" ht="15.75" customHeight="1">
      <c r="A67" s="23"/>
      <c r="B67" s="118" t="s">
        <v>95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9"/>
      <c r="EH67" s="79">
        <v>4502.89</v>
      </c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1"/>
    </row>
    <row r="68" spans="1:167" ht="15.75" customHeight="1">
      <c r="A68" s="23"/>
      <c r="B68" s="118" t="s">
        <v>96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9"/>
      <c r="EH68" s="79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1"/>
    </row>
    <row r="69" spans="1:167" ht="15.75" customHeight="1">
      <c r="A69" s="23"/>
      <c r="B69" s="118" t="s">
        <v>97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9"/>
      <c r="EH69" s="79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1"/>
    </row>
    <row r="70" spans="1:167" ht="15.75" customHeight="1">
      <c r="A70" s="23"/>
      <c r="B70" s="118" t="s">
        <v>98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9"/>
      <c r="EH70" s="79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1"/>
    </row>
    <row r="71" spans="1:167" ht="15.75" customHeight="1">
      <c r="A71" s="23"/>
      <c r="B71" s="118" t="s">
        <v>99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9"/>
      <c r="EH71" s="79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1"/>
    </row>
    <row r="72" spans="1:167" ht="15.75" customHeight="1">
      <c r="A72" s="23"/>
      <c r="B72" s="118" t="s">
        <v>100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9"/>
      <c r="EH72" s="79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1"/>
    </row>
    <row r="73" spans="1:167" ht="15.75" customHeight="1">
      <c r="A73" s="23"/>
      <c r="B73" s="118" t="s">
        <v>101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9"/>
      <c r="EH73" s="79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1"/>
    </row>
    <row r="74" spans="1:167" ht="15.75" customHeight="1">
      <c r="A74" s="23"/>
      <c r="B74" s="118" t="s">
        <v>102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9"/>
      <c r="EH74" s="194">
        <v>22266</v>
      </c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6"/>
    </row>
    <row r="75" spans="1:167" ht="30.75" customHeight="1">
      <c r="A75" s="23"/>
      <c r="B75" s="118" t="s">
        <v>103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9"/>
      <c r="EH75" s="79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1"/>
    </row>
    <row r="76" spans="1:167" ht="15.75" customHeight="1">
      <c r="A76" s="25"/>
      <c r="B76" s="150" t="s">
        <v>7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1"/>
      <c r="EH76" s="79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1"/>
    </row>
    <row r="77" spans="1:167" ht="15.75" customHeight="1">
      <c r="A77" s="23"/>
      <c r="B77" s="118" t="s">
        <v>104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9"/>
      <c r="EH77" s="79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1"/>
    </row>
    <row r="78" spans="1:167" ht="15.75" customHeight="1">
      <c r="A78" s="23"/>
      <c r="B78" s="118" t="s">
        <v>105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9"/>
      <c r="EH78" s="79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1"/>
    </row>
    <row r="79" spans="1:167" ht="15.75" customHeight="1">
      <c r="A79" s="23"/>
      <c r="B79" s="118" t="s">
        <v>106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9"/>
      <c r="EH79" s="79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1"/>
    </row>
    <row r="80" spans="1:167" ht="15.75" customHeight="1">
      <c r="A80" s="23"/>
      <c r="B80" s="118" t="s">
        <v>107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9"/>
      <c r="EH80" s="79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1"/>
    </row>
    <row r="81" spans="1:167" ht="15.75" customHeight="1">
      <c r="A81" s="23"/>
      <c r="B81" s="118" t="s">
        <v>108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9"/>
      <c r="EH81" s="79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1"/>
    </row>
    <row r="82" spans="1:167" ht="15.75" customHeight="1">
      <c r="A82" s="23"/>
      <c r="B82" s="118" t="s">
        <v>109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9"/>
      <c r="EH82" s="79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1"/>
    </row>
    <row r="83" spans="1:167" ht="15.75" customHeight="1">
      <c r="A83" s="23"/>
      <c r="B83" s="118" t="s">
        <v>110</v>
      </c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9"/>
      <c r="EH83" s="79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1"/>
    </row>
    <row r="84" spans="1:167" ht="15.75" customHeight="1">
      <c r="A84" s="23"/>
      <c r="B84" s="118" t="s">
        <v>111</v>
      </c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9"/>
      <c r="EH84" s="79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1"/>
    </row>
    <row r="85" spans="1:167" ht="15.75" customHeight="1">
      <c r="A85" s="23"/>
      <c r="B85" s="118" t="s">
        <v>112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9"/>
      <c r="EH85" s="79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1"/>
    </row>
    <row r="86" spans="1:167" ht="15.75" customHeight="1">
      <c r="A86" s="23"/>
      <c r="B86" s="118" t="s">
        <v>113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9"/>
      <c r="EH86" s="79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1"/>
    </row>
    <row r="87" spans="1:167" ht="15.75" customHeight="1">
      <c r="A87" s="23"/>
      <c r="B87" s="118" t="s">
        <v>114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9"/>
      <c r="EH87" s="79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1"/>
    </row>
    <row r="88" spans="1:167" ht="15.75" customHeight="1">
      <c r="A88" s="23"/>
      <c r="B88" s="118" t="s">
        <v>115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9"/>
      <c r="EH88" s="79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1"/>
    </row>
    <row r="89" spans="1:167" ht="15.75" customHeight="1">
      <c r="A89" s="23"/>
      <c r="B89" s="118" t="s">
        <v>116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9"/>
      <c r="EH89" s="79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80"/>
      <c r="FH89" s="80"/>
      <c r="FI89" s="80"/>
      <c r="FJ89" s="80"/>
      <c r="FK89" s="81"/>
    </row>
    <row r="90" spans="1:167" s="9" customFormat="1" ht="15.75" customHeight="1">
      <c r="A90" s="21"/>
      <c r="B90" s="182" t="s">
        <v>117</v>
      </c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82"/>
      <c r="CI90" s="182"/>
      <c r="CJ90" s="182"/>
      <c r="CK90" s="182"/>
      <c r="CL90" s="182"/>
      <c r="CM90" s="182"/>
      <c r="CN90" s="182"/>
      <c r="CO90" s="182"/>
      <c r="CP90" s="182"/>
      <c r="CQ90" s="182"/>
      <c r="CR90" s="182"/>
      <c r="CS90" s="182"/>
      <c r="CT90" s="182"/>
      <c r="CU90" s="182"/>
      <c r="CV90" s="182"/>
      <c r="CW90" s="182"/>
      <c r="CX90" s="182"/>
      <c r="CY90" s="182"/>
      <c r="CZ90" s="182"/>
      <c r="DA90" s="182"/>
      <c r="DB90" s="182"/>
      <c r="DC90" s="182"/>
      <c r="DD90" s="182"/>
      <c r="DE90" s="182"/>
      <c r="DF90" s="182"/>
      <c r="DG90" s="182"/>
      <c r="DH90" s="182"/>
      <c r="DI90" s="182"/>
      <c r="DJ90" s="182"/>
      <c r="DK90" s="182"/>
      <c r="DL90" s="182"/>
      <c r="DM90" s="182"/>
      <c r="DN90" s="182"/>
      <c r="DO90" s="182"/>
      <c r="DP90" s="182"/>
      <c r="DQ90" s="182"/>
      <c r="DR90" s="182"/>
      <c r="DS90" s="182"/>
      <c r="DT90" s="182"/>
      <c r="DU90" s="182"/>
      <c r="DV90" s="182"/>
      <c r="DW90" s="182"/>
      <c r="DX90" s="182"/>
      <c r="DY90" s="182"/>
      <c r="DZ90" s="182"/>
      <c r="EA90" s="182"/>
      <c r="EB90" s="182"/>
      <c r="EC90" s="182"/>
      <c r="ED90" s="182"/>
      <c r="EE90" s="182"/>
      <c r="EF90" s="182"/>
      <c r="EG90" s="183"/>
      <c r="EH90" s="197">
        <f>EH94</f>
        <v>86681.15</v>
      </c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2"/>
    </row>
    <row r="91" spans="1:167" ht="15.75" customHeight="1">
      <c r="A91" s="26"/>
      <c r="B91" s="107" t="s">
        <v>10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8"/>
      <c r="EH91" s="79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1"/>
    </row>
    <row r="92" spans="1:167" ht="15.75" customHeight="1">
      <c r="A92" s="23"/>
      <c r="B92" s="118" t="s">
        <v>118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8"/>
      <c r="EC92" s="118"/>
      <c r="ED92" s="118"/>
      <c r="EE92" s="118"/>
      <c r="EF92" s="118"/>
      <c r="EG92" s="119"/>
      <c r="EH92" s="79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1"/>
    </row>
    <row r="93" spans="1:167" ht="15.75" customHeight="1">
      <c r="A93" s="23"/>
      <c r="B93" s="118" t="s">
        <v>119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9"/>
      <c r="EH93" s="79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1"/>
    </row>
    <row r="94" spans="1:167" ht="30.75" customHeight="1">
      <c r="A94" s="23"/>
      <c r="B94" s="118" t="s">
        <v>120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9"/>
      <c r="EH94" s="194">
        <f>EH96+EH100+EH101+EH105+EH106+EH107</f>
        <v>86681.15</v>
      </c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1"/>
    </row>
    <row r="95" spans="1:167" ht="15.75" customHeight="1">
      <c r="A95" s="25"/>
      <c r="B95" s="150" t="s">
        <v>7</v>
      </c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0"/>
      <c r="DH95" s="150"/>
      <c r="DI95" s="150"/>
      <c r="DJ95" s="150"/>
      <c r="DK95" s="150"/>
      <c r="DL95" s="150"/>
      <c r="DM95" s="150"/>
      <c r="DN95" s="150"/>
      <c r="DO95" s="150"/>
      <c r="DP95" s="150"/>
      <c r="DQ95" s="150"/>
      <c r="DR95" s="150"/>
      <c r="DS95" s="150"/>
      <c r="DT95" s="150"/>
      <c r="DU95" s="150"/>
      <c r="DV95" s="150"/>
      <c r="DW95" s="150"/>
      <c r="DX95" s="150"/>
      <c r="DY95" s="150"/>
      <c r="DZ95" s="150"/>
      <c r="EA95" s="150"/>
      <c r="EB95" s="150"/>
      <c r="EC95" s="150"/>
      <c r="ED95" s="150"/>
      <c r="EE95" s="150"/>
      <c r="EF95" s="150"/>
      <c r="EG95" s="151"/>
      <c r="EH95" s="187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S95" s="188"/>
      <c r="ET95" s="188"/>
      <c r="EU95" s="188"/>
      <c r="EV95" s="188"/>
      <c r="EW95" s="188"/>
      <c r="EX95" s="188"/>
      <c r="EY95" s="188"/>
      <c r="EZ95" s="188"/>
      <c r="FA95" s="188"/>
      <c r="FB95" s="188"/>
      <c r="FC95" s="188"/>
      <c r="FD95" s="188"/>
      <c r="FE95" s="188"/>
      <c r="FF95" s="188"/>
      <c r="FG95" s="188"/>
      <c r="FH95" s="188"/>
      <c r="FI95" s="188"/>
      <c r="FJ95" s="188"/>
      <c r="FK95" s="189"/>
    </row>
    <row r="96" spans="1:167" ht="15.75" customHeight="1">
      <c r="A96" s="23"/>
      <c r="B96" s="118" t="s">
        <v>11</v>
      </c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9"/>
      <c r="EH96" s="194">
        <f>41236.93+50+22446.75</f>
        <v>63733.68</v>
      </c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6"/>
    </row>
    <row r="97" spans="1:167" ht="15.75" customHeight="1">
      <c r="A97" s="23"/>
      <c r="B97" s="118" t="s">
        <v>12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8"/>
      <c r="EF97" s="118"/>
      <c r="EG97" s="119"/>
      <c r="EH97" s="79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1"/>
    </row>
    <row r="98" spans="1:167" ht="15.75" customHeight="1">
      <c r="A98" s="23"/>
      <c r="B98" s="118" t="s">
        <v>13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9"/>
      <c r="EH98" s="79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  <c r="FF98" s="80"/>
      <c r="FG98" s="80"/>
      <c r="FH98" s="80"/>
      <c r="FI98" s="80"/>
      <c r="FJ98" s="80"/>
      <c r="FK98" s="81"/>
    </row>
    <row r="99" spans="1:167" ht="15.75" customHeight="1">
      <c r="A99" s="23"/>
      <c r="B99" s="118" t="s">
        <v>14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9"/>
      <c r="EH99" s="79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  <c r="FK99" s="81"/>
    </row>
    <row r="100" spans="1:167" ht="15.75" customHeight="1">
      <c r="A100" s="23"/>
      <c r="B100" s="118" t="s">
        <v>15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9"/>
      <c r="EH100" s="79">
        <f>3620+200</f>
        <v>3820</v>
      </c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81"/>
    </row>
    <row r="101" spans="1:167" ht="15.75" customHeight="1">
      <c r="A101" s="23"/>
      <c r="B101" s="118" t="s">
        <v>16</v>
      </c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18"/>
      <c r="EG101" s="119"/>
      <c r="EH101" s="79">
        <f>1500+800</f>
        <v>2300</v>
      </c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1"/>
    </row>
    <row r="102" spans="1:167" ht="15.75" customHeight="1">
      <c r="A102" s="23"/>
      <c r="B102" s="118" t="s">
        <v>17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18"/>
      <c r="EG102" s="119"/>
      <c r="EH102" s="79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1"/>
    </row>
    <row r="103" spans="1:167" ht="15.75" customHeight="1">
      <c r="A103" s="23"/>
      <c r="B103" s="118" t="s">
        <v>18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9"/>
      <c r="EH103" s="79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1"/>
    </row>
    <row r="104" spans="1:167" ht="15.75" customHeight="1">
      <c r="A104" s="23"/>
      <c r="B104" s="118" t="s">
        <v>19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9"/>
      <c r="EH104" s="79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1"/>
    </row>
    <row r="105" spans="1:167" ht="15.75" customHeight="1">
      <c r="A105" s="23"/>
      <c r="B105" s="118" t="s">
        <v>20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18"/>
      <c r="DT105" s="118"/>
      <c r="DU105" s="118"/>
      <c r="DV105" s="118"/>
      <c r="DW105" s="118"/>
      <c r="DX105" s="118"/>
      <c r="DY105" s="118"/>
      <c r="DZ105" s="118"/>
      <c r="EA105" s="118"/>
      <c r="EB105" s="118"/>
      <c r="EC105" s="118"/>
      <c r="ED105" s="118"/>
      <c r="EE105" s="118"/>
      <c r="EF105" s="118"/>
      <c r="EG105" s="119"/>
      <c r="EH105" s="79">
        <v>16827.47</v>
      </c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1"/>
    </row>
    <row r="106" spans="1:167" ht="15.75" customHeight="1">
      <c r="A106" s="23"/>
      <c r="B106" s="118" t="s">
        <v>21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9"/>
      <c r="EH106" s="79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  <c r="FF106" s="80"/>
      <c r="FG106" s="80"/>
      <c r="FH106" s="80"/>
      <c r="FI106" s="80"/>
      <c r="FJ106" s="80"/>
      <c r="FK106" s="81"/>
    </row>
    <row r="107" spans="1:167" ht="15.75" customHeight="1">
      <c r="A107" s="23"/>
      <c r="B107" s="118" t="s">
        <v>22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8"/>
      <c r="EF107" s="118"/>
      <c r="EG107" s="119"/>
      <c r="EH107" s="79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0"/>
      <c r="FK107" s="81"/>
    </row>
    <row r="108" spans="1:167" ht="15.75" customHeight="1">
      <c r="A108" s="23"/>
      <c r="B108" s="118" t="s">
        <v>23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18"/>
      <c r="EF108" s="118"/>
      <c r="EG108" s="119"/>
      <c r="EH108" s="79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  <c r="FK108" s="81"/>
    </row>
    <row r="109" spans="1:167" ht="30.75" customHeight="1">
      <c r="A109" s="23"/>
      <c r="B109" s="118" t="s">
        <v>121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9"/>
      <c r="EH109" s="79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1"/>
    </row>
    <row r="110" spans="1:167" ht="15.75" customHeight="1">
      <c r="A110" s="27"/>
      <c r="B110" s="150" t="s">
        <v>7</v>
      </c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50"/>
      <c r="BU110" s="150"/>
      <c r="BV110" s="150"/>
      <c r="BW110" s="150"/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/>
      <c r="CI110" s="150"/>
      <c r="CJ110" s="150"/>
      <c r="CK110" s="150"/>
      <c r="CL110" s="150"/>
      <c r="CM110" s="150"/>
      <c r="CN110" s="150"/>
      <c r="CO110" s="150"/>
      <c r="CP110" s="150"/>
      <c r="CQ110" s="150"/>
      <c r="CR110" s="150"/>
      <c r="CS110" s="150"/>
      <c r="CT110" s="150"/>
      <c r="CU110" s="150"/>
      <c r="CV110" s="150"/>
      <c r="CW110" s="150"/>
      <c r="CX110" s="150"/>
      <c r="CY110" s="150"/>
      <c r="CZ110" s="150"/>
      <c r="DA110" s="150"/>
      <c r="DB110" s="150"/>
      <c r="DC110" s="150"/>
      <c r="DD110" s="150"/>
      <c r="DE110" s="150"/>
      <c r="DF110" s="150"/>
      <c r="DG110" s="150"/>
      <c r="DH110" s="150"/>
      <c r="DI110" s="150"/>
      <c r="DJ110" s="150"/>
      <c r="DK110" s="150"/>
      <c r="DL110" s="150"/>
      <c r="DM110" s="150"/>
      <c r="DN110" s="150"/>
      <c r="DO110" s="150"/>
      <c r="DP110" s="150"/>
      <c r="DQ110" s="150"/>
      <c r="DR110" s="150"/>
      <c r="DS110" s="150"/>
      <c r="DT110" s="150"/>
      <c r="DU110" s="150"/>
      <c r="DV110" s="150"/>
      <c r="DW110" s="150"/>
      <c r="DX110" s="150"/>
      <c r="DY110" s="150"/>
      <c r="DZ110" s="150"/>
      <c r="EA110" s="150"/>
      <c r="EB110" s="150"/>
      <c r="EC110" s="150"/>
      <c r="ED110" s="150"/>
      <c r="EE110" s="150"/>
      <c r="EF110" s="150"/>
      <c r="EG110" s="151"/>
      <c r="EH110" s="79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1"/>
    </row>
    <row r="111" spans="1:167" ht="15.75" customHeight="1">
      <c r="A111" s="23"/>
      <c r="B111" s="118" t="s">
        <v>122</v>
      </c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8"/>
      <c r="EF111" s="118"/>
      <c r="EG111" s="119"/>
      <c r="EH111" s="79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1"/>
    </row>
    <row r="112" spans="1:167" ht="15.75" customHeight="1">
      <c r="A112" s="23"/>
      <c r="B112" s="118" t="s">
        <v>123</v>
      </c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8"/>
      <c r="EF112" s="118"/>
      <c r="EG112" s="119"/>
      <c r="EH112" s="79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1"/>
    </row>
    <row r="113" spans="1:167" ht="15.75" customHeight="1">
      <c r="A113" s="23"/>
      <c r="B113" s="118" t="s">
        <v>124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9"/>
      <c r="EH113" s="79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1"/>
    </row>
    <row r="114" spans="1:167" ht="15.75" customHeight="1">
      <c r="A114" s="23"/>
      <c r="B114" s="118" t="s">
        <v>125</v>
      </c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8"/>
      <c r="EC114" s="118"/>
      <c r="ED114" s="118"/>
      <c r="EE114" s="118"/>
      <c r="EF114" s="118"/>
      <c r="EG114" s="119"/>
      <c r="EH114" s="79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0"/>
      <c r="FK114" s="81"/>
    </row>
    <row r="115" spans="1:167" ht="15.75" customHeight="1">
      <c r="A115" s="23"/>
      <c r="B115" s="118" t="s">
        <v>126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  <c r="DO115" s="118"/>
      <c r="DP115" s="118"/>
      <c r="DQ115" s="118"/>
      <c r="DR115" s="118"/>
      <c r="DS115" s="118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9"/>
      <c r="EH115" s="79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80"/>
      <c r="FG115" s="80"/>
      <c r="FH115" s="80"/>
      <c r="FI115" s="80"/>
      <c r="FJ115" s="80"/>
      <c r="FK115" s="81"/>
    </row>
    <row r="116" spans="1:167" ht="15.75" customHeight="1">
      <c r="A116" s="23"/>
      <c r="B116" s="118" t="s">
        <v>127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9"/>
      <c r="EH116" s="79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1"/>
    </row>
    <row r="117" spans="1:167" ht="15.75" customHeight="1">
      <c r="A117" s="23"/>
      <c r="B117" s="118" t="s">
        <v>128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9"/>
      <c r="EH117" s="79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1"/>
    </row>
    <row r="118" spans="1:167" ht="15.75" customHeight="1">
      <c r="A118" s="23"/>
      <c r="B118" s="118" t="s">
        <v>129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9"/>
      <c r="EH118" s="79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1"/>
    </row>
    <row r="119" spans="1:167" ht="15.75" customHeight="1">
      <c r="A119" s="23"/>
      <c r="B119" s="118" t="s">
        <v>130</v>
      </c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9"/>
      <c r="EH119" s="79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K119" s="81"/>
    </row>
    <row r="120" spans="1:167" ht="15.75" customHeight="1">
      <c r="A120" s="23"/>
      <c r="B120" s="118" t="s">
        <v>131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  <c r="BX120" s="118"/>
      <c r="BY120" s="118"/>
      <c r="BZ120" s="118"/>
      <c r="CA120" s="118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8"/>
      <c r="CL120" s="118"/>
      <c r="CM120" s="118"/>
      <c r="CN120" s="118"/>
      <c r="CO120" s="118"/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  <c r="DG120" s="118"/>
      <c r="DH120" s="118"/>
      <c r="DI120" s="118"/>
      <c r="DJ120" s="118"/>
      <c r="DK120" s="118"/>
      <c r="DL120" s="118"/>
      <c r="DM120" s="118"/>
      <c r="DN120" s="118"/>
      <c r="DO120" s="118"/>
      <c r="DP120" s="118"/>
      <c r="DQ120" s="118"/>
      <c r="DR120" s="118"/>
      <c r="DS120" s="118"/>
      <c r="DT120" s="118"/>
      <c r="DU120" s="118"/>
      <c r="DV120" s="118"/>
      <c r="DW120" s="118"/>
      <c r="DX120" s="118"/>
      <c r="DY120" s="118"/>
      <c r="DZ120" s="118"/>
      <c r="EA120" s="118"/>
      <c r="EB120" s="118"/>
      <c r="EC120" s="118"/>
      <c r="ED120" s="118"/>
      <c r="EE120" s="118"/>
      <c r="EF120" s="118"/>
      <c r="EG120" s="119"/>
      <c r="EH120" s="79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0"/>
      <c r="FK120" s="81"/>
    </row>
    <row r="121" spans="1:167" ht="15.75" customHeight="1">
      <c r="A121" s="23"/>
      <c r="B121" s="118" t="s">
        <v>132</v>
      </c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9"/>
      <c r="EH121" s="79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K121" s="81"/>
    </row>
    <row r="122" spans="1:167" ht="15.75" customHeight="1">
      <c r="A122" s="23"/>
      <c r="B122" s="118" t="s">
        <v>133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9"/>
      <c r="EH122" s="79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1"/>
    </row>
    <row r="123" spans="1:167" ht="15.75" customHeight="1">
      <c r="A123" s="23"/>
      <c r="B123" s="118" t="s">
        <v>134</v>
      </c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  <c r="DI123" s="118"/>
      <c r="DJ123" s="118"/>
      <c r="DK123" s="118"/>
      <c r="DL123" s="118"/>
      <c r="DM123" s="118"/>
      <c r="DN123" s="118"/>
      <c r="DO123" s="118"/>
      <c r="DP123" s="118"/>
      <c r="DQ123" s="118"/>
      <c r="DR123" s="118"/>
      <c r="DS123" s="118"/>
      <c r="DT123" s="118"/>
      <c r="DU123" s="118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8"/>
      <c r="EF123" s="118"/>
      <c r="EG123" s="119"/>
      <c r="EH123" s="79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0"/>
      <c r="FK123" s="81"/>
    </row>
    <row r="125" spans="2:166" ht="15">
      <c r="B125" s="61" t="s">
        <v>135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</row>
    <row r="126" spans="63:105" ht="15">
      <c r="BK126" s="48" t="s">
        <v>78</v>
      </c>
      <c r="BL126" s="48"/>
      <c r="BM126" s="48"/>
      <c r="BN126" s="48"/>
      <c r="BO126" s="48"/>
      <c r="BP126" s="48"/>
      <c r="BQ126" s="49" t="s">
        <v>41</v>
      </c>
      <c r="BR126" s="49"/>
      <c r="BS126" s="49"/>
      <c r="BT126" s="49"/>
      <c r="BU126" s="46" t="s">
        <v>40</v>
      </c>
      <c r="BV126" s="46"/>
      <c r="BW126" s="46"/>
      <c r="BX126" s="49" t="s">
        <v>268</v>
      </c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51">
        <v>20</v>
      </c>
      <c r="CQ126" s="51"/>
      <c r="CR126" s="51"/>
      <c r="CS126" s="51"/>
      <c r="CT126" s="62" t="s">
        <v>42</v>
      </c>
      <c r="CU126" s="62"/>
      <c r="CV126" s="62"/>
      <c r="CW126" s="62"/>
      <c r="CX126" s="46" t="s">
        <v>43</v>
      </c>
      <c r="CY126" s="46"/>
      <c r="CZ126" s="46"/>
      <c r="DA126" s="46"/>
    </row>
    <row r="127" spans="1:167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</row>
    <row r="128" spans="1:167" s="28" customFormat="1" ht="15" customHeight="1">
      <c r="A128" s="126" t="s">
        <v>136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8"/>
      <c r="AC128" s="126" t="s">
        <v>137</v>
      </c>
      <c r="AD128" s="127"/>
      <c r="AE128" s="127"/>
      <c r="AF128" s="127"/>
      <c r="AG128" s="127"/>
      <c r="AH128" s="127"/>
      <c r="AI128" s="127"/>
      <c r="AJ128" s="127"/>
      <c r="AK128" s="128"/>
      <c r="AL128" s="126" t="s">
        <v>138</v>
      </c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8"/>
      <c r="BA128" s="132" t="s">
        <v>139</v>
      </c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  <c r="DJ128" s="133"/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3"/>
      <c r="EN128" s="133"/>
      <c r="EO128" s="133"/>
      <c r="EP128" s="133"/>
      <c r="EQ128" s="133"/>
      <c r="ER128" s="133"/>
      <c r="ES128" s="133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4"/>
    </row>
    <row r="129" spans="1:167" s="28" customFormat="1" ht="15" customHeight="1">
      <c r="A129" s="141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3"/>
      <c r="AC129" s="141"/>
      <c r="AD129" s="142"/>
      <c r="AE129" s="142"/>
      <c r="AF129" s="142"/>
      <c r="AG129" s="142"/>
      <c r="AH129" s="142"/>
      <c r="AI129" s="142"/>
      <c r="AJ129" s="142"/>
      <c r="AK129" s="143"/>
      <c r="AL129" s="141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3"/>
      <c r="BA129" s="126" t="s">
        <v>140</v>
      </c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8"/>
      <c r="BQ129" s="132" t="s">
        <v>7</v>
      </c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133"/>
      <c r="EH129" s="133"/>
      <c r="EI129" s="133"/>
      <c r="EJ129" s="133"/>
      <c r="EK129" s="133"/>
      <c r="EL129" s="133"/>
      <c r="EM129" s="133"/>
      <c r="EN129" s="133"/>
      <c r="EO129" s="133"/>
      <c r="EP129" s="133"/>
      <c r="EQ129" s="133"/>
      <c r="ER129" s="133"/>
      <c r="ES129" s="133"/>
      <c r="ET129" s="133"/>
      <c r="EU129" s="133"/>
      <c r="EV129" s="133"/>
      <c r="EW129" s="133"/>
      <c r="EX129" s="133"/>
      <c r="EY129" s="133"/>
      <c r="EZ129" s="133"/>
      <c r="FA129" s="133"/>
      <c r="FB129" s="133"/>
      <c r="FC129" s="133"/>
      <c r="FD129" s="133"/>
      <c r="FE129" s="133"/>
      <c r="FF129" s="133"/>
      <c r="FG129" s="133"/>
      <c r="FH129" s="133"/>
      <c r="FI129" s="133"/>
      <c r="FJ129" s="133"/>
      <c r="FK129" s="134"/>
    </row>
    <row r="130" spans="1:167" s="28" customFormat="1" ht="57" customHeight="1">
      <c r="A130" s="141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3"/>
      <c r="AC130" s="141"/>
      <c r="AD130" s="142"/>
      <c r="AE130" s="142"/>
      <c r="AF130" s="142"/>
      <c r="AG130" s="142"/>
      <c r="AH130" s="142"/>
      <c r="AI130" s="142"/>
      <c r="AJ130" s="142"/>
      <c r="AK130" s="143"/>
      <c r="AL130" s="141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3"/>
      <c r="BA130" s="141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3"/>
      <c r="BQ130" s="126" t="s">
        <v>141</v>
      </c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8"/>
      <c r="CG130" s="126" t="s">
        <v>142</v>
      </c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8"/>
      <c r="CZ130" s="126" t="s">
        <v>143</v>
      </c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8"/>
      <c r="DP130" s="126" t="s">
        <v>144</v>
      </c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8"/>
      <c r="EF130" s="132" t="s">
        <v>145</v>
      </c>
      <c r="EG130" s="133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3"/>
      <c r="ER130" s="133"/>
      <c r="ES130" s="133"/>
      <c r="ET130" s="133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3"/>
      <c r="FE130" s="133"/>
      <c r="FF130" s="133"/>
      <c r="FG130" s="133"/>
      <c r="FH130" s="133"/>
      <c r="FI130" s="133"/>
      <c r="FJ130" s="133"/>
      <c r="FK130" s="134"/>
    </row>
    <row r="131" spans="1:167" s="28" customFormat="1" ht="69" customHeight="1">
      <c r="A131" s="129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1"/>
      <c r="AC131" s="129"/>
      <c r="AD131" s="130"/>
      <c r="AE131" s="130"/>
      <c r="AF131" s="130"/>
      <c r="AG131" s="130"/>
      <c r="AH131" s="130"/>
      <c r="AI131" s="130"/>
      <c r="AJ131" s="130"/>
      <c r="AK131" s="131"/>
      <c r="AL131" s="129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1"/>
      <c r="BA131" s="129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1"/>
      <c r="BQ131" s="129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1"/>
      <c r="CG131" s="129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1"/>
      <c r="CZ131" s="129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1"/>
      <c r="DP131" s="129"/>
      <c r="DQ131" s="130"/>
      <c r="DR131" s="130"/>
      <c r="DS131" s="130"/>
      <c r="DT131" s="130"/>
      <c r="DU131" s="130"/>
      <c r="DV131" s="130"/>
      <c r="DW131" s="130"/>
      <c r="DX131" s="130"/>
      <c r="DY131" s="130"/>
      <c r="DZ131" s="130"/>
      <c r="EA131" s="130"/>
      <c r="EB131" s="130"/>
      <c r="EC131" s="130"/>
      <c r="ED131" s="130"/>
      <c r="EE131" s="131"/>
      <c r="EF131" s="129" t="s">
        <v>140</v>
      </c>
      <c r="EG131" s="130"/>
      <c r="EH131" s="130"/>
      <c r="EI131" s="130"/>
      <c r="EJ131" s="130"/>
      <c r="EK131" s="130"/>
      <c r="EL131" s="130"/>
      <c r="EM131" s="130"/>
      <c r="EN131" s="130"/>
      <c r="EO131" s="130"/>
      <c r="EP131" s="130"/>
      <c r="EQ131" s="130"/>
      <c r="ER131" s="130"/>
      <c r="ES131" s="130"/>
      <c r="ET131" s="130"/>
      <c r="EU131" s="131"/>
      <c r="EV131" s="129" t="s">
        <v>146</v>
      </c>
      <c r="EW131" s="130"/>
      <c r="EX131" s="130"/>
      <c r="EY131" s="130"/>
      <c r="EZ131" s="130"/>
      <c r="FA131" s="130"/>
      <c r="FB131" s="130"/>
      <c r="FC131" s="130"/>
      <c r="FD131" s="130"/>
      <c r="FE131" s="130"/>
      <c r="FF131" s="130"/>
      <c r="FG131" s="130"/>
      <c r="FH131" s="130"/>
      <c r="FI131" s="130"/>
      <c r="FJ131" s="130"/>
      <c r="FK131" s="131"/>
    </row>
    <row r="132" spans="1:167" s="28" customFormat="1" ht="13.5">
      <c r="A132" s="135">
        <v>1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7"/>
      <c r="AC132" s="100" t="s">
        <v>147</v>
      </c>
      <c r="AD132" s="101"/>
      <c r="AE132" s="101"/>
      <c r="AF132" s="101"/>
      <c r="AG132" s="101"/>
      <c r="AH132" s="101"/>
      <c r="AI132" s="101"/>
      <c r="AJ132" s="101"/>
      <c r="AK132" s="102"/>
      <c r="AL132" s="100" t="s">
        <v>148</v>
      </c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2"/>
      <c r="BA132" s="135">
        <v>4</v>
      </c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7"/>
      <c r="BQ132" s="135">
        <v>5</v>
      </c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7"/>
      <c r="CG132" s="135">
        <v>6</v>
      </c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7"/>
      <c r="CZ132" s="135">
        <v>7</v>
      </c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7"/>
      <c r="DP132" s="135">
        <v>8</v>
      </c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7"/>
      <c r="EF132" s="135">
        <v>9</v>
      </c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7"/>
      <c r="EV132" s="135">
        <v>10</v>
      </c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7"/>
    </row>
    <row r="133" spans="1:167" s="30" customFormat="1" ht="30" customHeight="1">
      <c r="A133" s="29"/>
      <c r="B133" s="98" t="s">
        <v>149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9"/>
      <c r="AC133" s="138" t="s">
        <v>150</v>
      </c>
      <c r="AD133" s="139"/>
      <c r="AE133" s="139"/>
      <c r="AF133" s="139"/>
      <c r="AG133" s="139"/>
      <c r="AH133" s="139"/>
      <c r="AI133" s="139"/>
      <c r="AJ133" s="139"/>
      <c r="AK133" s="140"/>
      <c r="AL133" s="198" t="s">
        <v>24</v>
      </c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9">
        <f>BQ133+CG133+CZ133+DP133+EF133</f>
        <v>2130907.61</v>
      </c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200">
        <f>BQ135+BQ137+BQ138+BQ139</f>
        <v>1797793.4</v>
      </c>
      <c r="BR133" s="201"/>
      <c r="BS133" s="201"/>
      <c r="BT133" s="201"/>
      <c r="BU133" s="201"/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1"/>
      <c r="CF133" s="202"/>
      <c r="CG133" s="199">
        <f>CG143</f>
        <v>86841.20999999999</v>
      </c>
      <c r="CH133" s="199"/>
      <c r="CI133" s="199"/>
      <c r="CJ133" s="199"/>
      <c r="CK133" s="19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199"/>
      <c r="CY133" s="199"/>
      <c r="CZ133" s="200">
        <f>CZ135+CZ143</f>
        <v>0</v>
      </c>
      <c r="DA133" s="201"/>
      <c r="DB133" s="201"/>
      <c r="DC133" s="201"/>
      <c r="DD133" s="201"/>
      <c r="DE133" s="201"/>
      <c r="DF133" s="201"/>
      <c r="DG133" s="201"/>
      <c r="DH133" s="201"/>
      <c r="DI133" s="201"/>
      <c r="DJ133" s="201"/>
      <c r="DK133" s="201"/>
      <c r="DL133" s="201"/>
      <c r="DM133" s="201"/>
      <c r="DN133" s="201"/>
      <c r="DO133" s="202"/>
      <c r="DP133" s="200">
        <f>DP135+DP137+DP138+DP139</f>
        <v>0</v>
      </c>
      <c r="DQ133" s="201"/>
      <c r="DR133" s="201"/>
      <c r="DS133" s="201"/>
      <c r="DT133" s="201"/>
      <c r="DU133" s="201"/>
      <c r="DV133" s="201"/>
      <c r="DW133" s="201"/>
      <c r="DX133" s="201"/>
      <c r="DY133" s="201"/>
      <c r="DZ133" s="201"/>
      <c r="EA133" s="201"/>
      <c r="EB133" s="201"/>
      <c r="EC133" s="201"/>
      <c r="ED133" s="201"/>
      <c r="EE133" s="202"/>
      <c r="EF133" s="200">
        <f>EF135+EF137+EF138+EF139</f>
        <v>246273</v>
      </c>
      <c r="EG133" s="201"/>
      <c r="EH133" s="201"/>
      <c r="EI133" s="201"/>
      <c r="EJ133" s="201"/>
      <c r="EK133" s="201"/>
      <c r="EL133" s="201"/>
      <c r="EM133" s="201"/>
      <c r="EN133" s="201"/>
      <c r="EO133" s="201"/>
      <c r="EP133" s="201"/>
      <c r="EQ133" s="201"/>
      <c r="ER133" s="201"/>
      <c r="ES133" s="201"/>
      <c r="ET133" s="201"/>
      <c r="EU133" s="202"/>
      <c r="EV133" s="200"/>
      <c r="EW133" s="201"/>
      <c r="EX133" s="201"/>
      <c r="EY133" s="201"/>
      <c r="EZ133" s="201"/>
      <c r="FA133" s="201"/>
      <c r="FB133" s="201"/>
      <c r="FC133" s="201"/>
      <c r="FD133" s="201"/>
      <c r="FE133" s="201"/>
      <c r="FF133" s="201"/>
      <c r="FG133" s="201"/>
      <c r="FH133" s="201"/>
      <c r="FI133" s="201"/>
      <c r="FJ133" s="201"/>
      <c r="FK133" s="202"/>
    </row>
    <row r="134" spans="1:167" s="30" customFormat="1" ht="15" customHeight="1">
      <c r="A134" s="29"/>
      <c r="B134" s="120" t="s">
        <v>7</v>
      </c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1"/>
      <c r="AC134" s="100"/>
      <c r="AD134" s="101"/>
      <c r="AE134" s="101"/>
      <c r="AF134" s="101"/>
      <c r="AG134" s="101"/>
      <c r="AH134" s="101"/>
      <c r="AI134" s="101"/>
      <c r="AJ134" s="101"/>
      <c r="AK134" s="102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99">
        <f>EF134</f>
        <v>0</v>
      </c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199"/>
      <c r="BN134" s="199"/>
      <c r="BO134" s="199"/>
      <c r="BP134" s="199"/>
      <c r="BQ134" s="97" t="s">
        <v>24</v>
      </c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 t="s">
        <v>24</v>
      </c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 t="s">
        <v>24</v>
      </c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 t="s">
        <v>24</v>
      </c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 t="s">
        <v>24</v>
      </c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</row>
    <row r="135" spans="1:167" s="30" customFormat="1" ht="15" customHeight="1">
      <c r="A135" s="29"/>
      <c r="B135" s="120" t="s">
        <v>151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1"/>
      <c r="AC135" s="100" t="s">
        <v>152</v>
      </c>
      <c r="AD135" s="101"/>
      <c r="AE135" s="101"/>
      <c r="AF135" s="101"/>
      <c r="AG135" s="101"/>
      <c r="AH135" s="101"/>
      <c r="AI135" s="101"/>
      <c r="AJ135" s="101"/>
      <c r="AK135" s="102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99">
        <f aca="true" t="shared" si="0" ref="BA135:BA197">BQ135+CG135+CZ135+DP135+EF135</f>
        <v>0</v>
      </c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</row>
    <row r="136" spans="1:167" s="30" customFormat="1" ht="59.25" customHeight="1">
      <c r="A136" s="31"/>
      <c r="B136" s="203" t="s">
        <v>153</v>
      </c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4"/>
      <c r="AC136" s="109"/>
      <c r="AD136" s="110"/>
      <c r="AE136" s="110"/>
      <c r="AF136" s="110"/>
      <c r="AG136" s="110"/>
      <c r="AH136" s="110"/>
      <c r="AI136" s="110"/>
      <c r="AJ136" s="110"/>
      <c r="AK136" s="111"/>
      <c r="AL136" s="103" t="s">
        <v>154</v>
      </c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99">
        <f>DP136+EF136+BQ136</f>
        <v>0</v>
      </c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199"/>
      <c r="BP136" s="199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 t="s">
        <v>24</v>
      </c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 t="s">
        <v>24</v>
      </c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</row>
    <row r="137" spans="1:167" s="30" customFormat="1" ht="30" customHeight="1">
      <c r="A137" s="31"/>
      <c r="B137" s="122" t="s">
        <v>155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3"/>
      <c r="AC137" s="109" t="s">
        <v>154</v>
      </c>
      <c r="AD137" s="110"/>
      <c r="AE137" s="110"/>
      <c r="AF137" s="110"/>
      <c r="AG137" s="110"/>
      <c r="AH137" s="110"/>
      <c r="AI137" s="110"/>
      <c r="AJ137" s="110"/>
      <c r="AK137" s="111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99">
        <f>DP137+EF137+BQ137</f>
        <v>0</v>
      </c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199"/>
      <c r="BP137" s="199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 t="s">
        <v>24</v>
      </c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 t="s">
        <v>24</v>
      </c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</row>
    <row r="138" spans="1:167" s="30" customFormat="1" ht="62.25" customHeight="1">
      <c r="A138" s="31"/>
      <c r="B138" s="203" t="s">
        <v>153</v>
      </c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4"/>
      <c r="AC138" s="109"/>
      <c r="AD138" s="110"/>
      <c r="AE138" s="110"/>
      <c r="AF138" s="110"/>
      <c r="AG138" s="110"/>
      <c r="AH138" s="110"/>
      <c r="AI138" s="110"/>
      <c r="AJ138" s="110"/>
      <c r="AK138" s="111"/>
      <c r="AL138" s="103" t="s">
        <v>156</v>
      </c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99">
        <f>DP138+EF138+BQ138</f>
        <v>2044066.4</v>
      </c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97">
        <f>1765092+29378.4+10045-6722</f>
        <v>1797793.4</v>
      </c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 t="s">
        <v>24</v>
      </c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 t="s">
        <v>24</v>
      </c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>
        <v>246273</v>
      </c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</row>
    <row r="139" spans="1:167" s="30" customFormat="1" ht="15" customHeight="1">
      <c r="A139" s="31"/>
      <c r="B139" s="122" t="s">
        <v>157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3"/>
      <c r="AC139" s="109"/>
      <c r="AD139" s="110"/>
      <c r="AE139" s="110"/>
      <c r="AF139" s="110"/>
      <c r="AG139" s="110"/>
      <c r="AH139" s="110"/>
      <c r="AI139" s="110"/>
      <c r="AJ139" s="110"/>
      <c r="AK139" s="111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99">
        <f>DP139+EF139+BQ139</f>
        <v>0</v>
      </c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 t="s">
        <v>24</v>
      </c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 t="s">
        <v>24</v>
      </c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</row>
    <row r="140" spans="1:167" s="30" customFormat="1" ht="15" customHeight="1">
      <c r="A140" s="31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3"/>
      <c r="AC140" s="109"/>
      <c r="AD140" s="110"/>
      <c r="AE140" s="110"/>
      <c r="AF140" s="110"/>
      <c r="AG140" s="110"/>
      <c r="AH140" s="110"/>
      <c r="AI140" s="110"/>
      <c r="AJ140" s="110"/>
      <c r="AK140" s="111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 t="s">
        <v>24</v>
      </c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 t="s">
        <v>24</v>
      </c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</row>
    <row r="141" spans="1:167" s="30" customFormat="1" ht="43.5" customHeight="1">
      <c r="A141" s="29"/>
      <c r="B141" s="120" t="s">
        <v>158</v>
      </c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1"/>
      <c r="AC141" s="100" t="s">
        <v>156</v>
      </c>
      <c r="AD141" s="101"/>
      <c r="AE141" s="101"/>
      <c r="AF141" s="101"/>
      <c r="AG141" s="101"/>
      <c r="AH141" s="101"/>
      <c r="AI141" s="101"/>
      <c r="AJ141" s="101"/>
      <c r="AK141" s="102"/>
      <c r="AL141" s="103" t="s">
        <v>159</v>
      </c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99">
        <f>EF141</f>
        <v>0</v>
      </c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97" t="s">
        <v>24</v>
      </c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 t="s">
        <v>24</v>
      </c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 t="s">
        <v>24</v>
      </c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 t="s">
        <v>24</v>
      </c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 t="s">
        <v>24</v>
      </c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</row>
    <row r="142" spans="1:167" s="30" customFormat="1" ht="69.75" customHeight="1">
      <c r="A142" s="29"/>
      <c r="B142" s="120" t="s">
        <v>160</v>
      </c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1"/>
      <c r="AC142" s="100" t="s">
        <v>161</v>
      </c>
      <c r="AD142" s="101"/>
      <c r="AE142" s="101"/>
      <c r="AF142" s="101"/>
      <c r="AG142" s="101"/>
      <c r="AH142" s="101"/>
      <c r="AI142" s="101"/>
      <c r="AJ142" s="101"/>
      <c r="AK142" s="102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99">
        <f>EF142</f>
        <v>0</v>
      </c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97" t="s">
        <v>24</v>
      </c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 t="s">
        <v>24</v>
      </c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 t="s">
        <v>24</v>
      </c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 t="s">
        <v>24</v>
      </c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 t="s">
        <v>24</v>
      </c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</row>
    <row r="143" spans="1:167" s="30" customFormat="1" ht="43.5" customHeight="1">
      <c r="A143" s="29"/>
      <c r="B143" s="120" t="s">
        <v>162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1"/>
      <c r="AC143" s="100" t="s">
        <v>163</v>
      </c>
      <c r="AD143" s="101"/>
      <c r="AE143" s="101"/>
      <c r="AF143" s="101"/>
      <c r="AG143" s="101"/>
      <c r="AH143" s="101"/>
      <c r="AI143" s="101"/>
      <c r="AJ143" s="101"/>
      <c r="AK143" s="102"/>
      <c r="AL143" s="103" t="s">
        <v>159</v>
      </c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99">
        <f>CG143</f>
        <v>86841.20999999999</v>
      </c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97" t="s">
        <v>24</v>
      </c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205">
        <f>CG144+CG145+CG146+CG147+CG148+CG149</f>
        <v>86841.20999999999</v>
      </c>
      <c r="CH143" s="205"/>
      <c r="CI143" s="205"/>
      <c r="CJ143" s="205"/>
      <c r="CK143" s="205"/>
      <c r="CL143" s="205"/>
      <c r="CM143" s="205"/>
      <c r="CN143" s="205"/>
      <c r="CO143" s="205"/>
      <c r="CP143" s="205"/>
      <c r="CQ143" s="205"/>
      <c r="CR143" s="205"/>
      <c r="CS143" s="205"/>
      <c r="CT143" s="205"/>
      <c r="CU143" s="205"/>
      <c r="CV143" s="205"/>
      <c r="CW143" s="205"/>
      <c r="CX143" s="205"/>
      <c r="CY143" s="205"/>
      <c r="CZ143" s="205">
        <f>CZ144+CZ145+CZ146+CZ147+CZ148+CZ149</f>
        <v>0</v>
      </c>
      <c r="DA143" s="205"/>
      <c r="DB143" s="205"/>
      <c r="DC143" s="205"/>
      <c r="DD143" s="205"/>
      <c r="DE143" s="205"/>
      <c r="DF143" s="205"/>
      <c r="DG143" s="205"/>
      <c r="DH143" s="205"/>
      <c r="DI143" s="205"/>
      <c r="DJ143" s="205"/>
      <c r="DK143" s="205"/>
      <c r="DL143" s="205"/>
      <c r="DM143" s="205"/>
      <c r="DN143" s="205"/>
      <c r="DO143" s="205"/>
      <c r="DP143" s="97" t="s">
        <v>24</v>
      </c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 t="s">
        <v>24</v>
      </c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 t="s">
        <v>24</v>
      </c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</row>
    <row r="144" spans="1:167" s="30" customFormat="1" ht="102" customHeight="1">
      <c r="A144" s="29"/>
      <c r="B144" s="206" t="s">
        <v>164</v>
      </c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7"/>
      <c r="AC144" s="100" t="s">
        <v>163</v>
      </c>
      <c r="AD144" s="101"/>
      <c r="AE144" s="101"/>
      <c r="AF144" s="101"/>
      <c r="AG144" s="101"/>
      <c r="AH144" s="101"/>
      <c r="AI144" s="101"/>
      <c r="AJ144" s="101"/>
      <c r="AK144" s="102"/>
      <c r="AL144" s="103" t="s">
        <v>159</v>
      </c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99">
        <f>CG144</f>
        <v>0</v>
      </c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97" t="s">
        <v>24</v>
      </c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205"/>
      <c r="CH144" s="205"/>
      <c r="CI144" s="205"/>
      <c r="CJ144" s="205"/>
      <c r="CK144" s="205"/>
      <c r="CL144" s="205"/>
      <c r="CM144" s="205"/>
      <c r="CN144" s="205"/>
      <c r="CO144" s="205"/>
      <c r="CP144" s="205"/>
      <c r="CQ144" s="205"/>
      <c r="CR144" s="205"/>
      <c r="CS144" s="205"/>
      <c r="CT144" s="205"/>
      <c r="CU144" s="205"/>
      <c r="CV144" s="205"/>
      <c r="CW144" s="205"/>
      <c r="CX144" s="205"/>
      <c r="CY144" s="205"/>
      <c r="CZ144" s="205"/>
      <c r="DA144" s="205"/>
      <c r="DB144" s="205"/>
      <c r="DC144" s="205"/>
      <c r="DD144" s="205"/>
      <c r="DE144" s="205"/>
      <c r="DF144" s="205"/>
      <c r="DG144" s="205"/>
      <c r="DH144" s="205"/>
      <c r="DI144" s="205"/>
      <c r="DJ144" s="205"/>
      <c r="DK144" s="205"/>
      <c r="DL144" s="205"/>
      <c r="DM144" s="205"/>
      <c r="DN144" s="205"/>
      <c r="DO144" s="205"/>
      <c r="DP144" s="97" t="s">
        <v>24</v>
      </c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 t="s">
        <v>24</v>
      </c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 t="s">
        <v>24</v>
      </c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</row>
    <row r="145" spans="1:167" s="30" customFormat="1" ht="133.5" customHeight="1">
      <c r="A145" s="29"/>
      <c r="B145" s="120" t="s">
        <v>165</v>
      </c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1"/>
      <c r="AC145" s="100" t="s">
        <v>163</v>
      </c>
      <c r="AD145" s="101"/>
      <c r="AE145" s="101"/>
      <c r="AF145" s="101"/>
      <c r="AG145" s="101"/>
      <c r="AH145" s="101"/>
      <c r="AI145" s="101"/>
      <c r="AJ145" s="101"/>
      <c r="AK145" s="102"/>
      <c r="AL145" s="103" t="s">
        <v>159</v>
      </c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99">
        <f>CG145</f>
        <v>76831.20999999999</v>
      </c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97" t="s">
        <v>24</v>
      </c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205">
        <f>61145.21-255+15941</f>
        <v>76831.20999999999</v>
      </c>
      <c r="CH145" s="205"/>
      <c r="CI145" s="205"/>
      <c r="CJ145" s="205"/>
      <c r="CK145" s="205"/>
      <c r="CL145" s="205"/>
      <c r="CM145" s="205"/>
      <c r="CN145" s="205"/>
      <c r="CO145" s="205"/>
      <c r="CP145" s="205"/>
      <c r="CQ145" s="205"/>
      <c r="CR145" s="205"/>
      <c r="CS145" s="205"/>
      <c r="CT145" s="205"/>
      <c r="CU145" s="205"/>
      <c r="CV145" s="205"/>
      <c r="CW145" s="205"/>
      <c r="CX145" s="205"/>
      <c r="CY145" s="205"/>
      <c r="CZ145" s="205"/>
      <c r="DA145" s="205"/>
      <c r="DB145" s="205"/>
      <c r="DC145" s="205"/>
      <c r="DD145" s="205"/>
      <c r="DE145" s="205"/>
      <c r="DF145" s="205"/>
      <c r="DG145" s="205"/>
      <c r="DH145" s="205"/>
      <c r="DI145" s="205"/>
      <c r="DJ145" s="205"/>
      <c r="DK145" s="205"/>
      <c r="DL145" s="205"/>
      <c r="DM145" s="205"/>
      <c r="DN145" s="205"/>
      <c r="DO145" s="205"/>
      <c r="DP145" s="97" t="s">
        <v>24</v>
      </c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 t="s">
        <v>24</v>
      </c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 t="s">
        <v>24</v>
      </c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</row>
    <row r="146" spans="1:167" s="30" customFormat="1" ht="121.5" customHeight="1">
      <c r="A146" s="29"/>
      <c r="B146" s="120" t="s">
        <v>166</v>
      </c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1"/>
      <c r="AC146" s="100" t="s">
        <v>163</v>
      </c>
      <c r="AD146" s="101"/>
      <c r="AE146" s="101"/>
      <c r="AF146" s="101"/>
      <c r="AG146" s="101"/>
      <c r="AH146" s="101"/>
      <c r="AI146" s="101"/>
      <c r="AJ146" s="101"/>
      <c r="AK146" s="102"/>
      <c r="AL146" s="103" t="s">
        <v>159</v>
      </c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99">
        <f>CG146</f>
        <v>10010</v>
      </c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97" t="s">
        <v>24</v>
      </c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205">
        <f>10200-190</f>
        <v>10010</v>
      </c>
      <c r="CH146" s="205"/>
      <c r="CI146" s="205"/>
      <c r="CJ146" s="205"/>
      <c r="CK146" s="205"/>
      <c r="CL146" s="205"/>
      <c r="CM146" s="205"/>
      <c r="CN146" s="205"/>
      <c r="CO146" s="205"/>
      <c r="CP146" s="205"/>
      <c r="CQ146" s="205"/>
      <c r="CR146" s="205"/>
      <c r="CS146" s="205"/>
      <c r="CT146" s="205"/>
      <c r="CU146" s="205"/>
      <c r="CV146" s="205"/>
      <c r="CW146" s="205"/>
      <c r="CX146" s="205"/>
      <c r="CY146" s="205"/>
      <c r="CZ146" s="205"/>
      <c r="DA146" s="205"/>
      <c r="DB146" s="205"/>
      <c r="DC146" s="205"/>
      <c r="DD146" s="205"/>
      <c r="DE146" s="205"/>
      <c r="DF146" s="205"/>
      <c r="DG146" s="205"/>
      <c r="DH146" s="205"/>
      <c r="DI146" s="205"/>
      <c r="DJ146" s="205"/>
      <c r="DK146" s="205"/>
      <c r="DL146" s="205"/>
      <c r="DM146" s="205"/>
      <c r="DN146" s="205"/>
      <c r="DO146" s="205"/>
      <c r="DP146" s="97" t="s">
        <v>24</v>
      </c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 t="s">
        <v>24</v>
      </c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 t="s">
        <v>24</v>
      </c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</row>
    <row r="147" spans="1:167" s="30" customFormat="1" ht="165.75" customHeight="1">
      <c r="A147" s="29"/>
      <c r="B147" s="120" t="s">
        <v>167</v>
      </c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1"/>
      <c r="AC147" s="100" t="s">
        <v>163</v>
      </c>
      <c r="AD147" s="101"/>
      <c r="AE147" s="101"/>
      <c r="AF147" s="101"/>
      <c r="AG147" s="101"/>
      <c r="AH147" s="101"/>
      <c r="AI147" s="101"/>
      <c r="AJ147" s="101"/>
      <c r="AK147" s="102"/>
      <c r="AL147" s="103" t="s">
        <v>159</v>
      </c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99">
        <f aca="true" t="shared" si="1" ref="BA147:BA152">EF147</f>
        <v>0</v>
      </c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97" t="s">
        <v>24</v>
      </c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205"/>
      <c r="CH147" s="205"/>
      <c r="CI147" s="205"/>
      <c r="CJ147" s="205"/>
      <c r="CK147" s="205"/>
      <c r="CL147" s="205"/>
      <c r="CM147" s="205"/>
      <c r="CN147" s="205"/>
      <c r="CO147" s="205"/>
      <c r="CP147" s="205"/>
      <c r="CQ147" s="205"/>
      <c r="CR147" s="205"/>
      <c r="CS147" s="205"/>
      <c r="CT147" s="205"/>
      <c r="CU147" s="205"/>
      <c r="CV147" s="205"/>
      <c r="CW147" s="205"/>
      <c r="CX147" s="205"/>
      <c r="CY147" s="205"/>
      <c r="CZ147" s="205"/>
      <c r="DA147" s="205"/>
      <c r="DB147" s="205"/>
      <c r="DC147" s="205"/>
      <c r="DD147" s="205"/>
      <c r="DE147" s="205"/>
      <c r="DF147" s="205"/>
      <c r="DG147" s="205"/>
      <c r="DH147" s="205"/>
      <c r="DI147" s="205"/>
      <c r="DJ147" s="205"/>
      <c r="DK147" s="205"/>
      <c r="DL147" s="205"/>
      <c r="DM147" s="205"/>
      <c r="DN147" s="205"/>
      <c r="DO147" s="205"/>
      <c r="DP147" s="97" t="s">
        <v>24</v>
      </c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</row>
    <row r="148" spans="1:167" s="30" customFormat="1" ht="119.25" customHeight="1">
      <c r="A148" s="29"/>
      <c r="B148" s="120" t="s">
        <v>265</v>
      </c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1"/>
      <c r="AC148" s="100" t="s">
        <v>163</v>
      </c>
      <c r="AD148" s="101"/>
      <c r="AE148" s="101"/>
      <c r="AF148" s="101"/>
      <c r="AG148" s="101"/>
      <c r="AH148" s="101"/>
      <c r="AI148" s="101"/>
      <c r="AJ148" s="101"/>
      <c r="AK148" s="102"/>
      <c r="AL148" s="103" t="s">
        <v>159</v>
      </c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99">
        <f t="shared" si="1"/>
        <v>0</v>
      </c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97" t="s">
        <v>24</v>
      </c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205"/>
      <c r="CH148" s="205"/>
      <c r="CI148" s="205"/>
      <c r="CJ148" s="205"/>
      <c r="CK148" s="205"/>
      <c r="CL148" s="205"/>
      <c r="CM148" s="205"/>
      <c r="CN148" s="205"/>
      <c r="CO148" s="205"/>
      <c r="CP148" s="205"/>
      <c r="CQ148" s="205"/>
      <c r="CR148" s="205"/>
      <c r="CS148" s="205"/>
      <c r="CT148" s="205"/>
      <c r="CU148" s="205"/>
      <c r="CV148" s="205"/>
      <c r="CW148" s="205"/>
      <c r="CX148" s="205"/>
      <c r="CY148" s="205"/>
      <c r="CZ148" s="205"/>
      <c r="DA148" s="205"/>
      <c r="DB148" s="205"/>
      <c r="DC148" s="205"/>
      <c r="DD148" s="205"/>
      <c r="DE148" s="205"/>
      <c r="DF148" s="205"/>
      <c r="DG148" s="205"/>
      <c r="DH148" s="205"/>
      <c r="DI148" s="205"/>
      <c r="DJ148" s="205"/>
      <c r="DK148" s="205"/>
      <c r="DL148" s="205"/>
      <c r="DM148" s="205"/>
      <c r="DN148" s="205"/>
      <c r="DO148" s="205"/>
      <c r="DP148" s="97" t="s">
        <v>24</v>
      </c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</row>
    <row r="149" spans="1:167" s="30" customFormat="1" ht="185.25" customHeight="1">
      <c r="A149" s="29"/>
      <c r="B149" s="120" t="s">
        <v>266</v>
      </c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1"/>
      <c r="AC149" s="100" t="s">
        <v>163</v>
      </c>
      <c r="AD149" s="101"/>
      <c r="AE149" s="101"/>
      <c r="AF149" s="101"/>
      <c r="AG149" s="101"/>
      <c r="AH149" s="101"/>
      <c r="AI149" s="101"/>
      <c r="AJ149" s="101"/>
      <c r="AK149" s="102"/>
      <c r="AL149" s="103" t="s">
        <v>159</v>
      </c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99">
        <f t="shared" si="1"/>
        <v>0</v>
      </c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  <c r="BQ149" s="97" t="s">
        <v>24</v>
      </c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205"/>
      <c r="CH149" s="205"/>
      <c r="CI149" s="205"/>
      <c r="CJ149" s="205"/>
      <c r="CK149" s="205"/>
      <c r="CL149" s="205"/>
      <c r="CM149" s="205"/>
      <c r="CN149" s="205"/>
      <c r="CO149" s="205"/>
      <c r="CP149" s="205"/>
      <c r="CQ149" s="205"/>
      <c r="CR149" s="205"/>
      <c r="CS149" s="205"/>
      <c r="CT149" s="205"/>
      <c r="CU149" s="205"/>
      <c r="CV149" s="205"/>
      <c r="CW149" s="205"/>
      <c r="CX149" s="205"/>
      <c r="CY149" s="205"/>
      <c r="CZ149" s="205"/>
      <c r="DA149" s="205"/>
      <c r="DB149" s="205"/>
      <c r="DC149" s="205"/>
      <c r="DD149" s="205"/>
      <c r="DE149" s="205"/>
      <c r="DF149" s="205"/>
      <c r="DG149" s="205"/>
      <c r="DH149" s="205"/>
      <c r="DI149" s="205"/>
      <c r="DJ149" s="205"/>
      <c r="DK149" s="205"/>
      <c r="DL149" s="205"/>
      <c r="DM149" s="205"/>
      <c r="DN149" s="205"/>
      <c r="DO149" s="205"/>
      <c r="DP149" s="97" t="s">
        <v>24</v>
      </c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</row>
    <row r="150" spans="1:167" s="30" customFormat="1" ht="135.75" customHeight="1">
      <c r="A150" s="29"/>
      <c r="B150" s="120" t="s">
        <v>270</v>
      </c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1"/>
      <c r="AC150" s="100" t="s">
        <v>163</v>
      </c>
      <c r="AD150" s="101"/>
      <c r="AE150" s="101"/>
      <c r="AF150" s="101"/>
      <c r="AG150" s="101"/>
      <c r="AH150" s="101"/>
      <c r="AI150" s="101"/>
      <c r="AJ150" s="101"/>
      <c r="AK150" s="102"/>
      <c r="AL150" s="103" t="s">
        <v>159</v>
      </c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99">
        <f t="shared" si="1"/>
        <v>0</v>
      </c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97" t="s">
        <v>24</v>
      </c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205"/>
      <c r="CH150" s="205"/>
      <c r="CI150" s="205"/>
      <c r="CJ150" s="205"/>
      <c r="CK150" s="205"/>
      <c r="CL150" s="205"/>
      <c r="CM150" s="205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5"/>
      <c r="CY150" s="205"/>
      <c r="CZ150" s="205"/>
      <c r="DA150" s="205"/>
      <c r="DB150" s="205"/>
      <c r="DC150" s="205"/>
      <c r="DD150" s="205"/>
      <c r="DE150" s="205"/>
      <c r="DF150" s="205"/>
      <c r="DG150" s="205"/>
      <c r="DH150" s="205"/>
      <c r="DI150" s="205"/>
      <c r="DJ150" s="205"/>
      <c r="DK150" s="205"/>
      <c r="DL150" s="205"/>
      <c r="DM150" s="205"/>
      <c r="DN150" s="205"/>
      <c r="DO150" s="205"/>
      <c r="DP150" s="97" t="s">
        <v>24</v>
      </c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</row>
    <row r="151" spans="1:167" s="30" customFormat="1" ht="15" customHeight="1">
      <c r="A151" s="29"/>
      <c r="B151" s="120" t="s">
        <v>168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1"/>
      <c r="AC151" s="100" t="s">
        <v>169</v>
      </c>
      <c r="AD151" s="101"/>
      <c r="AE151" s="101"/>
      <c r="AF151" s="101"/>
      <c r="AG151" s="101"/>
      <c r="AH151" s="101"/>
      <c r="AI151" s="101"/>
      <c r="AJ151" s="101"/>
      <c r="AK151" s="102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99">
        <f t="shared" si="1"/>
        <v>0</v>
      </c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97" t="s">
        <v>24</v>
      </c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 t="s">
        <v>24</v>
      </c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 t="s">
        <v>24</v>
      </c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 t="s">
        <v>24</v>
      </c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</row>
    <row r="152" spans="1:167" s="30" customFormat="1" ht="30" customHeight="1">
      <c r="A152" s="31"/>
      <c r="B152" s="122" t="s">
        <v>170</v>
      </c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3"/>
      <c r="AC152" s="109" t="s">
        <v>159</v>
      </c>
      <c r="AD152" s="110"/>
      <c r="AE152" s="110"/>
      <c r="AF152" s="110"/>
      <c r="AG152" s="110"/>
      <c r="AH152" s="110"/>
      <c r="AI152" s="110"/>
      <c r="AJ152" s="110"/>
      <c r="AK152" s="111"/>
      <c r="AL152" s="103" t="s">
        <v>24</v>
      </c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99">
        <f t="shared" si="1"/>
        <v>0</v>
      </c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9"/>
      <c r="BQ152" s="97" t="s">
        <v>24</v>
      </c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 t="s">
        <v>24</v>
      </c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 t="s">
        <v>24</v>
      </c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 t="s">
        <v>24</v>
      </c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 t="s">
        <v>24</v>
      </c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</row>
    <row r="153" spans="1:167" s="30" customFormat="1" ht="15" customHeight="1">
      <c r="A153" s="29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1"/>
      <c r="AC153" s="100"/>
      <c r="AD153" s="101"/>
      <c r="AE153" s="101"/>
      <c r="AF153" s="101"/>
      <c r="AG153" s="101"/>
      <c r="AH153" s="101"/>
      <c r="AI153" s="101"/>
      <c r="AJ153" s="101"/>
      <c r="AK153" s="102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99">
        <f t="shared" si="0"/>
        <v>0</v>
      </c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9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</row>
    <row r="154" spans="1:170" s="30" customFormat="1" ht="30" customHeight="1">
      <c r="A154" s="29"/>
      <c r="B154" s="98" t="s">
        <v>171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9"/>
      <c r="AC154" s="138" t="s">
        <v>172</v>
      </c>
      <c r="AD154" s="139"/>
      <c r="AE154" s="139"/>
      <c r="AF154" s="139"/>
      <c r="AG154" s="139"/>
      <c r="AH154" s="139"/>
      <c r="AI154" s="139"/>
      <c r="AJ154" s="139"/>
      <c r="AK154" s="140"/>
      <c r="AL154" s="198" t="s">
        <v>24</v>
      </c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9">
        <f>BQ154+CG154+CZ154+DP154+EF154</f>
        <v>2130907.6100000003</v>
      </c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199"/>
      <c r="BN154" s="199"/>
      <c r="BO154" s="199"/>
      <c r="BP154" s="199"/>
      <c r="BQ154" s="199">
        <f>BQ155+BQ160+BQ169+BQ170+BQ173+BQ164</f>
        <v>1797793.4000000001</v>
      </c>
      <c r="BR154" s="199"/>
      <c r="BS154" s="199"/>
      <c r="BT154" s="199"/>
      <c r="BU154" s="199"/>
      <c r="BV154" s="199"/>
      <c r="BW154" s="199"/>
      <c r="BX154" s="199"/>
      <c r="BY154" s="199"/>
      <c r="BZ154" s="199"/>
      <c r="CA154" s="199"/>
      <c r="CB154" s="199"/>
      <c r="CC154" s="199"/>
      <c r="CD154" s="199"/>
      <c r="CE154" s="199"/>
      <c r="CF154" s="199"/>
      <c r="CG154" s="208">
        <f>CG155+CG160+CG169++CG170+CG173</f>
        <v>86841.20999999999</v>
      </c>
      <c r="CH154" s="208"/>
      <c r="CI154" s="208"/>
      <c r="CJ154" s="208"/>
      <c r="CK154" s="208"/>
      <c r="CL154" s="208"/>
      <c r="CM154" s="208"/>
      <c r="CN154" s="208"/>
      <c r="CO154" s="208"/>
      <c r="CP154" s="208"/>
      <c r="CQ154" s="208"/>
      <c r="CR154" s="208"/>
      <c r="CS154" s="208"/>
      <c r="CT154" s="208"/>
      <c r="CU154" s="208"/>
      <c r="CV154" s="208"/>
      <c r="CW154" s="208"/>
      <c r="CX154" s="208"/>
      <c r="CY154" s="208"/>
      <c r="CZ154" s="199">
        <f>CZ155+CZ160+CZ169+CZ170+CZ173</f>
        <v>0</v>
      </c>
      <c r="DA154" s="199"/>
      <c r="DB154" s="199"/>
      <c r="DC154" s="199"/>
      <c r="DD154" s="199"/>
      <c r="DE154" s="199"/>
      <c r="DF154" s="199"/>
      <c r="DG154" s="199"/>
      <c r="DH154" s="199"/>
      <c r="DI154" s="199"/>
      <c r="DJ154" s="199"/>
      <c r="DK154" s="199"/>
      <c r="DL154" s="199"/>
      <c r="DM154" s="199"/>
      <c r="DN154" s="199"/>
      <c r="DO154" s="199"/>
      <c r="DP154" s="199">
        <f>DP155+DP160+DP169+DP170+DP173</f>
        <v>0</v>
      </c>
      <c r="DQ154" s="199"/>
      <c r="DR154" s="199"/>
      <c r="DS154" s="199"/>
      <c r="DT154" s="199"/>
      <c r="DU154" s="199"/>
      <c r="DV154" s="199"/>
      <c r="DW154" s="199"/>
      <c r="DX154" s="199"/>
      <c r="DY154" s="199"/>
      <c r="DZ154" s="199"/>
      <c r="EA154" s="199"/>
      <c r="EB154" s="199"/>
      <c r="EC154" s="199"/>
      <c r="ED154" s="199"/>
      <c r="EE154" s="199"/>
      <c r="EF154" s="199">
        <f>EF155+EF160+EF169+EF170+EF173</f>
        <v>246273</v>
      </c>
      <c r="EG154" s="199"/>
      <c r="EH154" s="199"/>
      <c r="EI154" s="199"/>
      <c r="EJ154" s="199"/>
      <c r="EK154" s="199"/>
      <c r="EL154" s="199"/>
      <c r="EM154" s="199"/>
      <c r="EN154" s="199"/>
      <c r="EO154" s="199"/>
      <c r="EP154" s="199"/>
      <c r="EQ154" s="199"/>
      <c r="ER154" s="199"/>
      <c r="ES154" s="199"/>
      <c r="ET154" s="199"/>
      <c r="EU154" s="199"/>
      <c r="EV154" s="199">
        <f>EV155+EV160+EV169+EV170+EV173</f>
        <v>0</v>
      </c>
      <c r="EW154" s="199"/>
      <c r="EX154" s="199"/>
      <c r="EY154" s="199"/>
      <c r="EZ154" s="199"/>
      <c r="FA154" s="199"/>
      <c r="FB154" s="199"/>
      <c r="FC154" s="199"/>
      <c r="FD154" s="199"/>
      <c r="FE154" s="199"/>
      <c r="FF154" s="199"/>
      <c r="FG154" s="199"/>
      <c r="FH154" s="199"/>
      <c r="FI154" s="199"/>
      <c r="FJ154" s="199"/>
      <c r="FK154" s="199"/>
      <c r="FN154" s="32">
        <f>BA154-BA133</f>
        <v>0</v>
      </c>
    </row>
    <row r="155" spans="1:167" s="30" customFormat="1" ht="30" customHeight="1">
      <c r="A155" s="31"/>
      <c r="B155" s="122" t="s">
        <v>173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3"/>
      <c r="AC155" s="109" t="s">
        <v>174</v>
      </c>
      <c r="AD155" s="110"/>
      <c r="AE155" s="110"/>
      <c r="AF155" s="110"/>
      <c r="AG155" s="110"/>
      <c r="AH155" s="110"/>
      <c r="AI155" s="110"/>
      <c r="AJ155" s="110"/>
      <c r="AK155" s="111"/>
      <c r="AL155" s="209" t="s">
        <v>152</v>
      </c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10">
        <f t="shared" si="0"/>
        <v>1305989.56</v>
      </c>
      <c r="BB155" s="210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05">
        <f>BQ157+BQ158+BQ159</f>
        <v>1305989.56</v>
      </c>
      <c r="BR155" s="205"/>
      <c r="BS155" s="205"/>
      <c r="BT155" s="205"/>
      <c r="BU155" s="205"/>
      <c r="BV155" s="205"/>
      <c r="BW155" s="205"/>
      <c r="BX155" s="205"/>
      <c r="BY155" s="205"/>
      <c r="BZ155" s="205"/>
      <c r="CA155" s="205"/>
      <c r="CB155" s="205"/>
      <c r="CC155" s="205"/>
      <c r="CD155" s="205"/>
      <c r="CE155" s="205"/>
      <c r="CF155" s="205"/>
      <c r="CG155" s="211">
        <f>CG156+CG157+CG158+CG159</f>
        <v>0</v>
      </c>
      <c r="CH155" s="211"/>
      <c r="CI155" s="211"/>
      <c r="CJ155" s="211"/>
      <c r="CK155" s="211"/>
      <c r="CL155" s="211"/>
      <c r="CM155" s="211"/>
      <c r="CN155" s="211"/>
      <c r="CO155" s="211"/>
      <c r="CP155" s="211"/>
      <c r="CQ155" s="211"/>
      <c r="CR155" s="211"/>
      <c r="CS155" s="211"/>
      <c r="CT155" s="211"/>
      <c r="CU155" s="211"/>
      <c r="CV155" s="211"/>
      <c r="CW155" s="211"/>
      <c r="CX155" s="211"/>
      <c r="CY155" s="211"/>
      <c r="CZ155" s="205">
        <f>CZ157+CZ158+CZ159</f>
        <v>0</v>
      </c>
      <c r="DA155" s="205"/>
      <c r="DB155" s="205"/>
      <c r="DC155" s="205"/>
      <c r="DD155" s="205"/>
      <c r="DE155" s="205"/>
      <c r="DF155" s="205"/>
      <c r="DG155" s="205"/>
      <c r="DH155" s="205"/>
      <c r="DI155" s="205"/>
      <c r="DJ155" s="205"/>
      <c r="DK155" s="205"/>
      <c r="DL155" s="205"/>
      <c r="DM155" s="205"/>
      <c r="DN155" s="205"/>
      <c r="DO155" s="205"/>
      <c r="DP155" s="205">
        <f>DP157+DP158+DP159</f>
        <v>0</v>
      </c>
      <c r="DQ155" s="205"/>
      <c r="DR155" s="205"/>
      <c r="DS155" s="205"/>
      <c r="DT155" s="205"/>
      <c r="DU155" s="205"/>
      <c r="DV155" s="205"/>
      <c r="DW155" s="205"/>
      <c r="DX155" s="205"/>
      <c r="DY155" s="205"/>
      <c r="DZ155" s="205"/>
      <c r="EA155" s="205"/>
      <c r="EB155" s="205"/>
      <c r="EC155" s="205"/>
      <c r="ED155" s="205"/>
      <c r="EE155" s="205"/>
      <c r="EF155" s="205">
        <f>EF157+EF158+EF159</f>
        <v>0</v>
      </c>
      <c r="EG155" s="205"/>
      <c r="EH155" s="205"/>
      <c r="EI155" s="205"/>
      <c r="EJ155" s="205"/>
      <c r="EK155" s="205"/>
      <c r="EL155" s="205"/>
      <c r="EM155" s="205"/>
      <c r="EN155" s="205"/>
      <c r="EO155" s="205"/>
      <c r="EP155" s="205"/>
      <c r="EQ155" s="205"/>
      <c r="ER155" s="205"/>
      <c r="ES155" s="205"/>
      <c r="ET155" s="205"/>
      <c r="EU155" s="205"/>
      <c r="EV155" s="205">
        <f>EV157+EV158+EV159</f>
        <v>0</v>
      </c>
      <c r="EW155" s="205"/>
      <c r="EX155" s="205"/>
      <c r="EY155" s="205"/>
      <c r="EZ155" s="205"/>
      <c r="FA155" s="205"/>
      <c r="FB155" s="205"/>
      <c r="FC155" s="205"/>
      <c r="FD155" s="205"/>
      <c r="FE155" s="205"/>
      <c r="FF155" s="205"/>
      <c r="FG155" s="205"/>
      <c r="FH155" s="205"/>
      <c r="FI155" s="205"/>
      <c r="FJ155" s="205"/>
      <c r="FK155" s="205"/>
    </row>
    <row r="156" spans="1:167" s="30" customFormat="1" ht="13.5">
      <c r="A156" s="29"/>
      <c r="B156" s="120" t="s">
        <v>10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1"/>
      <c r="AC156" s="109" t="s">
        <v>175</v>
      </c>
      <c r="AD156" s="110"/>
      <c r="AE156" s="110"/>
      <c r="AF156" s="110"/>
      <c r="AG156" s="110"/>
      <c r="AH156" s="110"/>
      <c r="AI156" s="110"/>
      <c r="AJ156" s="110"/>
      <c r="AK156" s="111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10">
        <f t="shared" si="0"/>
        <v>0</v>
      </c>
      <c r="BB156" s="210"/>
      <c r="BC156" s="210"/>
      <c r="BD156" s="210"/>
      <c r="BE156" s="210"/>
      <c r="BF156" s="210"/>
      <c r="BG156" s="210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05"/>
      <c r="BR156" s="205"/>
      <c r="BS156" s="205"/>
      <c r="BT156" s="205"/>
      <c r="BU156" s="205"/>
      <c r="BV156" s="205"/>
      <c r="BW156" s="205"/>
      <c r="BX156" s="205"/>
      <c r="BY156" s="205"/>
      <c r="BZ156" s="205"/>
      <c r="CA156" s="205"/>
      <c r="CB156" s="205"/>
      <c r="CC156" s="205"/>
      <c r="CD156" s="205"/>
      <c r="CE156" s="205"/>
      <c r="CF156" s="205"/>
      <c r="CG156" s="211"/>
      <c r="CH156" s="211"/>
      <c r="CI156" s="211"/>
      <c r="CJ156" s="211"/>
      <c r="CK156" s="211"/>
      <c r="CL156" s="211"/>
      <c r="CM156" s="211"/>
      <c r="CN156" s="211"/>
      <c r="CO156" s="211"/>
      <c r="CP156" s="211"/>
      <c r="CQ156" s="211"/>
      <c r="CR156" s="211"/>
      <c r="CS156" s="211"/>
      <c r="CT156" s="211"/>
      <c r="CU156" s="211"/>
      <c r="CV156" s="211"/>
      <c r="CW156" s="211"/>
      <c r="CX156" s="211"/>
      <c r="CY156" s="211"/>
      <c r="CZ156" s="205"/>
      <c r="DA156" s="205"/>
      <c r="DB156" s="205"/>
      <c r="DC156" s="205"/>
      <c r="DD156" s="205"/>
      <c r="DE156" s="205"/>
      <c r="DF156" s="205"/>
      <c r="DG156" s="205"/>
      <c r="DH156" s="205"/>
      <c r="DI156" s="205"/>
      <c r="DJ156" s="205"/>
      <c r="DK156" s="205"/>
      <c r="DL156" s="205"/>
      <c r="DM156" s="205"/>
      <c r="DN156" s="205"/>
      <c r="DO156" s="205"/>
      <c r="DP156" s="205"/>
      <c r="DQ156" s="205"/>
      <c r="DR156" s="205"/>
      <c r="DS156" s="205"/>
      <c r="DT156" s="205"/>
      <c r="DU156" s="205"/>
      <c r="DV156" s="205"/>
      <c r="DW156" s="205"/>
      <c r="DX156" s="205"/>
      <c r="DY156" s="205"/>
      <c r="DZ156" s="205"/>
      <c r="EA156" s="205"/>
      <c r="EB156" s="205"/>
      <c r="EC156" s="205"/>
      <c r="ED156" s="205"/>
      <c r="EE156" s="205"/>
      <c r="EF156" s="205"/>
      <c r="EG156" s="205"/>
      <c r="EH156" s="205"/>
      <c r="EI156" s="205"/>
      <c r="EJ156" s="205"/>
      <c r="EK156" s="205"/>
      <c r="EL156" s="205"/>
      <c r="EM156" s="205"/>
      <c r="EN156" s="205"/>
      <c r="EO156" s="205"/>
      <c r="EP156" s="205"/>
      <c r="EQ156" s="205"/>
      <c r="ER156" s="205"/>
      <c r="ES156" s="205"/>
      <c r="ET156" s="205"/>
      <c r="EU156" s="205"/>
      <c r="EV156" s="205"/>
      <c r="EW156" s="205"/>
      <c r="EX156" s="205"/>
      <c r="EY156" s="205"/>
      <c r="EZ156" s="205"/>
      <c r="FA156" s="205"/>
      <c r="FB156" s="205"/>
      <c r="FC156" s="205"/>
      <c r="FD156" s="205"/>
      <c r="FE156" s="205"/>
      <c r="FF156" s="205"/>
      <c r="FG156" s="205"/>
      <c r="FH156" s="205"/>
      <c r="FI156" s="205"/>
      <c r="FJ156" s="205"/>
      <c r="FK156" s="205"/>
    </row>
    <row r="157" spans="1:167" s="30" customFormat="1" ht="13.5">
      <c r="A157" s="29"/>
      <c r="B157" s="120" t="s">
        <v>176</v>
      </c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1"/>
      <c r="AC157" s="112"/>
      <c r="AD157" s="113"/>
      <c r="AE157" s="113"/>
      <c r="AF157" s="113"/>
      <c r="AG157" s="113"/>
      <c r="AH157" s="113"/>
      <c r="AI157" s="113"/>
      <c r="AJ157" s="113"/>
      <c r="AK157" s="114"/>
      <c r="AL157" s="209" t="s">
        <v>177</v>
      </c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10">
        <f t="shared" si="0"/>
        <v>1002604</v>
      </c>
      <c r="BB157" s="210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05">
        <f>375617+552567+35631+31074+7715</f>
        <v>1002604</v>
      </c>
      <c r="BR157" s="205"/>
      <c r="BS157" s="205"/>
      <c r="BT157" s="205"/>
      <c r="BU157" s="205"/>
      <c r="BV157" s="205"/>
      <c r="BW157" s="205"/>
      <c r="BX157" s="205"/>
      <c r="BY157" s="205"/>
      <c r="BZ157" s="205"/>
      <c r="CA157" s="205"/>
      <c r="CB157" s="205"/>
      <c r="CC157" s="205"/>
      <c r="CD157" s="205"/>
      <c r="CE157" s="205"/>
      <c r="CF157" s="205"/>
      <c r="CG157" s="211"/>
      <c r="CH157" s="211"/>
      <c r="CI157" s="211"/>
      <c r="CJ157" s="211"/>
      <c r="CK157" s="211"/>
      <c r="CL157" s="211"/>
      <c r="CM157" s="211"/>
      <c r="CN157" s="211"/>
      <c r="CO157" s="211"/>
      <c r="CP157" s="211"/>
      <c r="CQ157" s="211"/>
      <c r="CR157" s="211"/>
      <c r="CS157" s="211"/>
      <c r="CT157" s="211"/>
      <c r="CU157" s="211"/>
      <c r="CV157" s="211"/>
      <c r="CW157" s="211"/>
      <c r="CX157" s="211"/>
      <c r="CY157" s="211"/>
      <c r="CZ157" s="205"/>
      <c r="DA157" s="205"/>
      <c r="DB157" s="205"/>
      <c r="DC157" s="205"/>
      <c r="DD157" s="205"/>
      <c r="DE157" s="205"/>
      <c r="DF157" s="205"/>
      <c r="DG157" s="205"/>
      <c r="DH157" s="205"/>
      <c r="DI157" s="205"/>
      <c r="DJ157" s="205"/>
      <c r="DK157" s="205"/>
      <c r="DL157" s="205"/>
      <c r="DM157" s="205"/>
      <c r="DN157" s="205"/>
      <c r="DO157" s="205"/>
      <c r="DP157" s="205"/>
      <c r="DQ157" s="205"/>
      <c r="DR157" s="205"/>
      <c r="DS157" s="205"/>
      <c r="DT157" s="205"/>
      <c r="DU157" s="205"/>
      <c r="DV157" s="205"/>
      <c r="DW157" s="205"/>
      <c r="DX157" s="205"/>
      <c r="DY157" s="205"/>
      <c r="DZ157" s="205"/>
      <c r="EA157" s="205"/>
      <c r="EB157" s="205"/>
      <c r="EC157" s="205"/>
      <c r="ED157" s="205"/>
      <c r="EE157" s="205"/>
      <c r="EF157" s="205"/>
      <c r="EG157" s="205"/>
      <c r="EH157" s="205"/>
      <c r="EI157" s="205"/>
      <c r="EJ157" s="205"/>
      <c r="EK157" s="205"/>
      <c r="EL157" s="205"/>
      <c r="EM157" s="205"/>
      <c r="EN157" s="205"/>
      <c r="EO157" s="205"/>
      <c r="EP157" s="205"/>
      <c r="EQ157" s="205"/>
      <c r="ER157" s="205"/>
      <c r="ES157" s="205"/>
      <c r="ET157" s="205"/>
      <c r="EU157" s="205"/>
      <c r="EV157" s="205"/>
      <c r="EW157" s="205"/>
      <c r="EX157" s="205"/>
      <c r="EY157" s="205"/>
      <c r="EZ157" s="205"/>
      <c r="FA157" s="205"/>
      <c r="FB157" s="205"/>
      <c r="FC157" s="205"/>
      <c r="FD157" s="205"/>
      <c r="FE157" s="205"/>
      <c r="FF157" s="205"/>
      <c r="FG157" s="205"/>
      <c r="FH157" s="205"/>
      <c r="FI157" s="205"/>
      <c r="FJ157" s="205"/>
      <c r="FK157" s="205"/>
    </row>
    <row r="158" spans="1:167" s="30" customFormat="1" ht="30" customHeight="1">
      <c r="A158" s="29"/>
      <c r="B158" s="120" t="s">
        <v>178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1"/>
      <c r="AC158" s="112"/>
      <c r="AD158" s="113"/>
      <c r="AE158" s="113"/>
      <c r="AF158" s="113"/>
      <c r="AG158" s="113"/>
      <c r="AH158" s="113"/>
      <c r="AI158" s="113"/>
      <c r="AJ158" s="113"/>
      <c r="AK158" s="114"/>
      <c r="AL158" s="209" t="s">
        <v>179</v>
      </c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10">
        <f t="shared" si="0"/>
        <v>302785.56</v>
      </c>
      <c r="BB158" s="210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05">
        <f>113436+166875+10760.56+9384+2330</f>
        <v>302785.56</v>
      </c>
      <c r="BR158" s="205"/>
      <c r="BS158" s="205"/>
      <c r="BT158" s="205"/>
      <c r="BU158" s="205"/>
      <c r="BV158" s="205"/>
      <c r="BW158" s="205"/>
      <c r="BX158" s="205"/>
      <c r="BY158" s="205"/>
      <c r="BZ158" s="205"/>
      <c r="CA158" s="205"/>
      <c r="CB158" s="205"/>
      <c r="CC158" s="205"/>
      <c r="CD158" s="205"/>
      <c r="CE158" s="205"/>
      <c r="CF158" s="205"/>
      <c r="CG158" s="211"/>
      <c r="CH158" s="211"/>
      <c r="CI158" s="211"/>
      <c r="CJ158" s="211"/>
      <c r="CK158" s="211"/>
      <c r="CL158" s="211"/>
      <c r="CM158" s="211"/>
      <c r="CN158" s="211"/>
      <c r="CO158" s="211"/>
      <c r="CP158" s="211"/>
      <c r="CQ158" s="211"/>
      <c r="CR158" s="211"/>
      <c r="CS158" s="211"/>
      <c r="CT158" s="211"/>
      <c r="CU158" s="211"/>
      <c r="CV158" s="211"/>
      <c r="CW158" s="211"/>
      <c r="CX158" s="211"/>
      <c r="CY158" s="211"/>
      <c r="CZ158" s="205"/>
      <c r="DA158" s="205"/>
      <c r="DB158" s="205"/>
      <c r="DC158" s="205"/>
      <c r="DD158" s="205"/>
      <c r="DE158" s="205"/>
      <c r="DF158" s="205"/>
      <c r="DG158" s="205"/>
      <c r="DH158" s="205"/>
      <c r="DI158" s="205"/>
      <c r="DJ158" s="205"/>
      <c r="DK158" s="205"/>
      <c r="DL158" s="205"/>
      <c r="DM158" s="205"/>
      <c r="DN158" s="205"/>
      <c r="DO158" s="205"/>
      <c r="DP158" s="205"/>
      <c r="DQ158" s="205"/>
      <c r="DR158" s="205"/>
      <c r="DS158" s="205"/>
      <c r="DT158" s="205"/>
      <c r="DU158" s="205"/>
      <c r="DV158" s="205"/>
      <c r="DW158" s="205"/>
      <c r="DX158" s="205"/>
      <c r="DY158" s="205"/>
      <c r="DZ158" s="205"/>
      <c r="EA158" s="205"/>
      <c r="EB158" s="205"/>
      <c r="EC158" s="205"/>
      <c r="ED158" s="205"/>
      <c r="EE158" s="205"/>
      <c r="EF158" s="205"/>
      <c r="EG158" s="205"/>
      <c r="EH158" s="205"/>
      <c r="EI158" s="205"/>
      <c r="EJ158" s="205"/>
      <c r="EK158" s="205"/>
      <c r="EL158" s="205"/>
      <c r="EM158" s="205"/>
      <c r="EN158" s="205"/>
      <c r="EO158" s="205"/>
      <c r="EP158" s="205"/>
      <c r="EQ158" s="205"/>
      <c r="ER158" s="205"/>
      <c r="ES158" s="205"/>
      <c r="ET158" s="205"/>
      <c r="EU158" s="205"/>
      <c r="EV158" s="205"/>
      <c r="EW158" s="205"/>
      <c r="EX158" s="205"/>
      <c r="EY158" s="205"/>
      <c r="EZ158" s="205"/>
      <c r="FA158" s="205"/>
      <c r="FB158" s="205"/>
      <c r="FC158" s="205"/>
      <c r="FD158" s="205"/>
      <c r="FE158" s="205"/>
      <c r="FF158" s="205"/>
      <c r="FG158" s="205"/>
      <c r="FH158" s="205"/>
      <c r="FI158" s="205"/>
      <c r="FJ158" s="205"/>
      <c r="FK158" s="205"/>
    </row>
    <row r="159" spans="1:167" s="30" customFormat="1" ht="57" customHeight="1">
      <c r="A159" s="31"/>
      <c r="B159" s="122" t="s">
        <v>180</v>
      </c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3"/>
      <c r="AC159" s="115"/>
      <c r="AD159" s="116"/>
      <c r="AE159" s="116"/>
      <c r="AF159" s="116"/>
      <c r="AG159" s="116"/>
      <c r="AH159" s="116"/>
      <c r="AI159" s="116"/>
      <c r="AJ159" s="116"/>
      <c r="AK159" s="117"/>
      <c r="AL159" s="209" t="s">
        <v>181</v>
      </c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10">
        <f t="shared" si="0"/>
        <v>600</v>
      </c>
      <c r="BB159" s="210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05">
        <v>600</v>
      </c>
      <c r="BR159" s="205"/>
      <c r="BS159" s="205"/>
      <c r="BT159" s="205"/>
      <c r="BU159" s="205"/>
      <c r="BV159" s="205"/>
      <c r="BW159" s="205"/>
      <c r="BX159" s="205"/>
      <c r="BY159" s="205"/>
      <c r="BZ159" s="205"/>
      <c r="CA159" s="205"/>
      <c r="CB159" s="205"/>
      <c r="CC159" s="205"/>
      <c r="CD159" s="205"/>
      <c r="CE159" s="205"/>
      <c r="CF159" s="205"/>
      <c r="CG159" s="211"/>
      <c r="CH159" s="211"/>
      <c r="CI159" s="211"/>
      <c r="CJ159" s="211"/>
      <c r="CK159" s="211"/>
      <c r="CL159" s="211"/>
      <c r="CM159" s="211"/>
      <c r="CN159" s="211"/>
      <c r="CO159" s="211"/>
      <c r="CP159" s="211"/>
      <c r="CQ159" s="211"/>
      <c r="CR159" s="211"/>
      <c r="CS159" s="211"/>
      <c r="CT159" s="211"/>
      <c r="CU159" s="211"/>
      <c r="CV159" s="211"/>
      <c r="CW159" s="211"/>
      <c r="CX159" s="211"/>
      <c r="CY159" s="211"/>
      <c r="CZ159" s="205"/>
      <c r="DA159" s="205"/>
      <c r="DB159" s="205"/>
      <c r="DC159" s="205"/>
      <c r="DD159" s="205"/>
      <c r="DE159" s="205"/>
      <c r="DF159" s="205"/>
      <c r="DG159" s="205"/>
      <c r="DH159" s="205"/>
      <c r="DI159" s="205"/>
      <c r="DJ159" s="205"/>
      <c r="DK159" s="205"/>
      <c r="DL159" s="205"/>
      <c r="DM159" s="205"/>
      <c r="DN159" s="205"/>
      <c r="DO159" s="205"/>
      <c r="DP159" s="205"/>
      <c r="DQ159" s="205"/>
      <c r="DR159" s="205"/>
      <c r="DS159" s="205"/>
      <c r="DT159" s="205"/>
      <c r="DU159" s="205"/>
      <c r="DV159" s="205"/>
      <c r="DW159" s="205"/>
      <c r="DX159" s="205"/>
      <c r="DY159" s="205"/>
      <c r="DZ159" s="205"/>
      <c r="EA159" s="205"/>
      <c r="EB159" s="205"/>
      <c r="EC159" s="205"/>
      <c r="ED159" s="205"/>
      <c r="EE159" s="205"/>
      <c r="EF159" s="205"/>
      <c r="EG159" s="205"/>
      <c r="EH159" s="205"/>
      <c r="EI159" s="205"/>
      <c r="EJ159" s="205"/>
      <c r="EK159" s="205"/>
      <c r="EL159" s="205"/>
      <c r="EM159" s="205"/>
      <c r="EN159" s="205"/>
      <c r="EO159" s="205"/>
      <c r="EP159" s="205"/>
      <c r="EQ159" s="205"/>
      <c r="ER159" s="205"/>
      <c r="ES159" s="205"/>
      <c r="ET159" s="205"/>
      <c r="EU159" s="205"/>
      <c r="EV159" s="205"/>
      <c r="EW159" s="205"/>
      <c r="EX159" s="205"/>
      <c r="EY159" s="205"/>
      <c r="EZ159" s="205"/>
      <c r="FA159" s="205"/>
      <c r="FB159" s="205"/>
      <c r="FC159" s="205"/>
      <c r="FD159" s="205"/>
      <c r="FE159" s="205"/>
      <c r="FF159" s="205"/>
      <c r="FG159" s="205"/>
      <c r="FH159" s="205"/>
      <c r="FI159" s="205"/>
      <c r="FJ159" s="205"/>
      <c r="FK159" s="205"/>
    </row>
    <row r="160" spans="1:167" s="30" customFormat="1" ht="43.5" customHeight="1">
      <c r="A160" s="29"/>
      <c r="B160" s="120" t="s">
        <v>182</v>
      </c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1"/>
      <c r="AC160" s="109" t="s">
        <v>183</v>
      </c>
      <c r="AD160" s="110"/>
      <c r="AE160" s="110"/>
      <c r="AF160" s="110"/>
      <c r="AG160" s="110"/>
      <c r="AH160" s="110"/>
      <c r="AI160" s="110"/>
      <c r="AJ160" s="110"/>
      <c r="AK160" s="111"/>
      <c r="AL160" s="212" t="s">
        <v>184</v>
      </c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3">
        <f t="shared" si="0"/>
        <v>0</v>
      </c>
      <c r="BB160" s="213"/>
      <c r="BC160" s="213"/>
      <c r="BD160" s="213"/>
      <c r="BE160" s="213"/>
      <c r="BF160" s="213"/>
      <c r="BG160" s="213"/>
      <c r="BH160" s="213"/>
      <c r="BI160" s="213"/>
      <c r="BJ160" s="213"/>
      <c r="BK160" s="213"/>
      <c r="BL160" s="213"/>
      <c r="BM160" s="213"/>
      <c r="BN160" s="213"/>
      <c r="BO160" s="213"/>
      <c r="BP160" s="213"/>
      <c r="BQ160" s="214">
        <f>BQ162+BQ163</f>
        <v>0</v>
      </c>
      <c r="BR160" s="214"/>
      <c r="BS160" s="214"/>
      <c r="BT160" s="214"/>
      <c r="BU160" s="214"/>
      <c r="BV160" s="214"/>
      <c r="BW160" s="214"/>
      <c r="BX160" s="214"/>
      <c r="BY160" s="214"/>
      <c r="BZ160" s="214"/>
      <c r="CA160" s="214"/>
      <c r="CB160" s="214"/>
      <c r="CC160" s="214"/>
      <c r="CD160" s="214"/>
      <c r="CE160" s="214"/>
      <c r="CF160" s="214"/>
      <c r="CG160" s="215">
        <f>CG162+CG163+CG164</f>
        <v>0</v>
      </c>
      <c r="CH160" s="215"/>
      <c r="CI160" s="215"/>
      <c r="CJ160" s="215"/>
      <c r="CK160" s="215"/>
      <c r="CL160" s="215"/>
      <c r="CM160" s="215"/>
      <c r="CN160" s="215"/>
      <c r="CO160" s="215"/>
      <c r="CP160" s="215"/>
      <c r="CQ160" s="215"/>
      <c r="CR160" s="215"/>
      <c r="CS160" s="215"/>
      <c r="CT160" s="215"/>
      <c r="CU160" s="215"/>
      <c r="CV160" s="215"/>
      <c r="CW160" s="215"/>
      <c r="CX160" s="215"/>
      <c r="CY160" s="215"/>
      <c r="CZ160" s="214">
        <f>CZ162+CZ163</f>
        <v>0</v>
      </c>
      <c r="DA160" s="214"/>
      <c r="DB160" s="214"/>
      <c r="DC160" s="214"/>
      <c r="DD160" s="214"/>
      <c r="DE160" s="214"/>
      <c r="DF160" s="214"/>
      <c r="DG160" s="214"/>
      <c r="DH160" s="214"/>
      <c r="DI160" s="214"/>
      <c r="DJ160" s="214"/>
      <c r="DK160" s="214"/>
      <c r="DL160" s="214"/>
      <c r="DM160" s="214"/>
      <c r="DN160" s="214"/>
      <c r="DO160" s="214"/>
      <c r="DP160" s="214">
        <f>DP162+DP163</f>
        <v>0</v>
      </c>
      <c r="DQ160" s="214"/>
      <c r="DR160" s="214"/>
      <c r="DS160" s="214"/>
      <c r="DT160" s="214"/>
      <c r="DU160" s="214"/>
      <c r="DV160" s="214"/>
      <c r="DW160" s="214"/>
      <c r="DX160" s="214"/>
      <c r="DY160" s="214"/>
      <c r="DZ160" s="214"/>
      <c r="EA160" s="214"/>
      <c r="EB160" s="214"/>
      <c r="EC160" s="214"/>
      <c r="ED160" s="214"/>
      <c r="EE160" s="214"/>
      <c r="EF160" s="214">
        <f>EF162+EF163</f>
        <v>0</v>
      </c>
      <c r="EG160" s="214"/>
      <c r="EH160" s="214"/>
      <c r="EI160" s="214"/>
      <c r="EJ160" s="214"/>
      <c r="EK160" s="214"/>
      <c r="EL160" s="214"/>
      <c r="EM160" s="214"/>
      <c r="EN160" s="214"/>
      <c r="EO160" s="214"/>
      <c r="EP160" s="214"/>
      <c r="EQ160" s="214"/>
      <c r="ER160" s="214"/>
      <c r="ES160" s="214"/>
      <c r="ET160" s="214"/>
      <c r="EU160" s="214"/>
      <c r="EV160" s="214">
        <f>EV162+EV163</f>
        <v>0</v>
      </c>
      <c r="EW160" s="214"/>
      <c r="EX160" s="214"/>
      <c r="EY160" s="214"/>
      <c r="EZ160" s="214"/>
      <c r="FA160" s="214"/>
      <c r="FB160" s="214"/>
      <c r="FC160" s="214"/>
      <c r="FD160" s="214"/>
      <c r="FE160" s="214"/>
      <c r="FF160" s="214"/>
      <c r="FG160" s="214"/>
      <c r="FH160" s="214"/>
      <c r="FI160" s="214"/>
      <c r="FJ160" s="214"/>
      <c r="FK160" s="214"/>
    </row>
    <row r="161" spans="1:167" s="30" customFormat="1" ht="15" customHeight="1">
      <c r="A161" s="29"/>
      <c r="B161" s="120" t="s">
        <v>10</v>
      </c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1"/>
      <c r="AC161" s="112"/>
      <c r="AD161" s="113"/>
      <c r="AE161" s="113"/>
      <c r="AF161" s="113"/>
      <c r="AG161" s="113"/>
      <c r="AH161" s="113"/>
      <c r="AI161" s="113"/>
      <c r="AJ161" s="113"/>
      <c r="AK161" s="114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3">
        <f t="shared" si="0"/>
        <v>0</v>
      </c>
      <c r="BB161" s="213"/>
      <c r="BC161" s="213"/>
      <c r="BD161" s="213"/>
      <c r="BE161" s="213"/>
      <c r="BF161" s="213"/>
      <c r="BG161" s="213"/>
      <c r="BH161" s="213"/>
      <c r="BI161" s="213"/>
      <c r="BJ161" s="213"/>
      <c r="BK161" s="213"/>
      <c r="BL161" s="213"/>
      <c r="BM161" s="213"/>
      <c r="BN161" s="213"/>
      <c r="BO161" s="213"/>
      <c r="BP161" s="213"/>
      <c r="BQ161" s="214"/>
      <c r="BR161" s="214"/>
      <c r="BS161" s="214"/>
      <c r="BT161" s="214"/>
      <c r="BU161" s="214"/>
      <c r="BV161" s="214"/>
      <c r="BW161" s="214"/>
      <c r="BX161" s="214"/>
      <c r="BY161" s="214"/>
      <c r="BZ161" s="214"/>
      <c r="CA161" s="214"/>
      <c r="CB161" s="214"/>
      <c r="CC161" s="214"/>
      <c r="CD161" s="214"/>
      <c r="CE161" s="214"/>
      <c r="CF161" s="214"/>
      <c r="CG161" s="215"/>
      <c r="CH161" s="215"/>
      <c r="CI161" s="215"/>
      <c r="CJ161" s="215"/>
      <c r="CK161" s="215"/>
      <c r="CL161" s="215"/>
      <c r="CM161" s="215"/>
      <c r="CN161" s="215"/>
      <c r="CO161" s="215"/>
      <c r="CP161" s="215"/>
      <c r="CQ161" s="215"/>
      <c r="CR161" s="215"/>
      <c r="CS161" s="215"/>
      <c r="CT161" s="215"/>
      <c r="CU161" s="215"/>
      <c r="CV161" s="215"/>
      <c r="CW161" s="215"/>
      <c r="CX161" s="215"/>
      <c r="CY161" s="215"/>
      <c r="CZ161" s="214"/>
      <c r="DA161" s="214"/>
      <c r="DB161" s="214"/>
      <c r="DC161" s="214"/>
      <c r="DD161" s="214"/>
      <c r="DE161" s="214"/>
      <c r="DF161" s="214"/>
      <c r="DG161" s="214"/>
      <c r="DH161" s="214"/>
      <c r="DI161" s="214"/>
      <c r="DJ161" s="214"/>
      <c r="DK161" s="214"/>
      <c r="DL161" s="214"/>
      <c r="DM161" s="214"/>
      <c r="DN161" s="214"/>
      <c r="DO161" s="214"/>
      <c r="DP161" s="214"/>
      <c r="DQ161" s="214"/>
      <c r="DR161" s="214"/>
      <c r="DS161" s="214"/>
      <c r="DT161" s="214"/>
      <c r="DU161" s="214"/>
      <c r="DV161" s="214"/>
      <c r="DW161" s="214"/>
      <c r="DX161" s="214"/>
      <c r="DY161" s="214"/>
      <c r="DZ161" s="214"/>
      <c r="EA161" s="214"/>
      <c r="EB161" s="214"/>
      <c r="EC161" s="214"/>
      <c r="ED161" s="214"/>
      <c r="EE161" s="214"/>
      <c r="EF161" s="214"/>
      <c r="EG161" s="214"/>
      <c r="EH161" s="214"/>
      <c r="EI161" s="214"/>
      <c r="EJ161" s="214"/>
      <c r="EK161" s="214"/>
      <c r="EL161" s="214"/>
      <c r="EM161" s="214"/>
      <c r="EN161" s="214"/>
      <c r="EO161" s="214"/>
      <c r="EP161" s="214"/>
      <c r="EQ161" s="214"/>
      <c r="ER161" s="214"/>
      <c r="ES161" s="214"/>
      <c r="ET161" s="214"/>
      <c r="EU161" s="214"/>
      <c r="EV161" s="214"/>
      <c r="EW161" s="214"/>
      <c r="EX161" s="214"/>
      <c r="EY161" s="214"/>
      <c r="EZ161" s="214"/>
      <c r="FA161" s="214"/>
      <c r="FB161" s="214"/>
      <c r="FC161" s="214"/>
      <c r="FD161" s="214"/>
      <c r="FE161" s="214"/>
      <c r="FF161" s="214"/>
      <c r="FG161" s="214"/>
      <c r="FH161" s="214"/>
      <c r="FI161" s="214"/>
      <c r="FJ161" s="214"/>
      <c r="FK161" s="214"/>
    </row>
    <row r="162" spans="1:167" s="30" customFormat="1" ht="15" customHeight="1">
      <c r="A162" s="31"/>
      <c r="B162" s="122" t="s">
        <v>185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3"/>
      <c r="AC162" s="112"/>
      <c r="AD162" s="113"/>
      <c r="AE162" s="113"/>
      <c r="AF162" s="113"/>
      <c r="AG162" s="113"/>
      <c r="AH162" s="113"/>
      <c r="AI162" s="113"/>
      <c r="AJ162" s="113"/>
      <c r="AK162" s="114"/>
      <c r="AL162" s="212" t="s">
        <v>186</v>
      </c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3">
        <f t="shared" si="0"/>
        <v>0</v>
      </c>
      <c r="BB162" s="213"/>
      <c r="BC162" s="213"/>
      <c r="BD162" s="213"/>
      <c r="BE162" s="213"/>
      <c r="BF162" s="213"/>
      <c r="BG162" s="213"/>
      <c r="BH162" s="213"/>
      <c r="BI162" s="213"/>
      <c r="BJ162" s="213"/>
      <c r="BK162" s="213"/>
      <c r="BL162" s="213"/>
      <c r="BM162" s="213"/>
      <c r="BN162" s="213"/>
      <c r="BO162" s="213"/>
      <c r="BP162" s="213"/>
      <c r="BQ162" s="214"/>
      <c r="BR162" s="214"/>
      <c r="BS162" s="214"/>
      <c r="BT162" s="214"/>
      <c r="BU162" s="214"/>
      <c r="BV162" s="214"/>
      <c r="BW162" s="214"/>
      <c r="BX162" s="214"/>
      <c r="BY162" s="214"/>
      <c r="BZ162" s="214"/>
      <c r="CA162" s="214"/>
      <c r="CB162" s="214"/>
      <c r="CC162" s="214"/>
      <c r="CD162" s="214"/>
      <c r="CE162" s="214"/>
      <c r="CF162" s="214"/>
      <c r="CG162" s="215"/>
      <c r="CH162" s="215"/>
      <c r="CI162" s="215"/>
      <c r="CJ162" s="215"/>
      <c r="CK162" s="215"/>
      <c r="CL162" s="215"/>
      <c r="CM162" s="215"/>
      <c r="CN162" s="215"/>
      <c r="CO162" s="215"/>
      <c r="CP162" s="215"/>
      <c r="CQ162" s="215"/>
      <c r="CR162" s="215"/>
      <c r="CS162" s="215"/>
      <c r="CT162" s="215"/>
      <c r="CU162" s="215"/>
      <c r="CV162" s="215"/>
      <c r="CW162" s="215"/>
      <c r="CX162" s="215"/>
      <c r="CY162" s="215"/>
      <c r="CZ162" s="214"/>
      <c r="DA162" s="214"/>
      <c r="DB162" s="214"/>
      <c r="DC162" s="214"/>
      <c r="DD162" s="214"/>
      <c r="DE162" s="214"/>
      <c r="DF162" s="214"/>
      <c r="DG162" s="214"/>
      <c r="DH162" s="214"/>
      <c r="DI162" s="214"/>
      <c r="DJ162" s="214"/>
      <c r="DK162" s="214"/>
      <c r="DL162" s="214"/>
      <c r="DM162" s="214"/>
      <c r="DN162" s="214"/>
      <c r="DO162" s="214"/>
      <c r="DP162" s="214"/>
      <c r="DQ162" s="214"/>
      <c r="DR162" s="214"/>
      <c r="DS162" s="214"/>
      <c r="DT162" s="214"/>
      <c r="DU162" s="214"/>
      <c r="DV162" s="214"/>
      <c r="DW162" s="214"/>
      <c r="DX162" s="214"/>
      <c r="DY162" s="214"/>
      <c r="DZ162" s="214"/>
      <c r="EA162" s="214"/>
      <c r="EB162" s="214"/>
      <c r="EC162" s="214"/>
      <c r="ED162" s="214"/>
      <c r="EE162" s="214"/>
      <c r="EF162" s="214"/>
      <c r="EG162" s="214"/>
      <c r="EH162" s="214"/>
      <c r="EI162" s="214"/>
      <c r="EJ162" s="214"/>
      <c r="EK162" s="214"/>
      <c r="EL162" s="214"/>
      <c r="EM162" s="214"/>
      <c r="EN162" s="214"/>
      <c r="EO162" s="214"/>
      <c r="EP162" s="214"/>
      <c r="EQ162" s="214"/>
      <c r="ER162" s="214"/>
      <c r="ES162" s="214"/>
      <c r="ET162" s="214"/>
      <c r="EU162" s="214"/>
      <c r="EV162" s="214"/>
      <c r="EW162" s="214"/>
      <c r="EX162" s="214"/>
      <c r="EY162" s="214"/>
      <c r="EZ162" s="214"/>
      <c r="FA162" s="214"/>
      <c r="FB162" s="214"/>
      <c r="FC162" s="214"/>
      <c r="FD162" s="214"/>
      <c r="FE162" s="214"/>
      <c r="FF162" s="214"/>
      <c r="FG162" s="214"/>
      <c r="FH162" s="214"/>
      <c r="FI162" s="214"/>
      <c r="FJ162" s="214"/>
      <c r="FK162" s="214"/>
    </row>
    <row r="163" spans="1:167" s="30" customFormat="1" ht="15" customHeight="1">
      <c r="A163" s="33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5"/>
      <c r="AC163" s="115"/>
      <c r="AD163" s="116"/>
      <c r="AE163" s="116"/>
      <c r="AF163" s="116"/>
      <c r="AG163" s="116"/>
      <c r="AH163" s="116"/>
      <c r="AI163" s="116"/>
      <c r="AJ163" s="116"/>
      <c r="AK163" s="117"/>
      <c r="AL163" s="212" t="s">
        <v>187</v>
      </c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3">
        <f t="shared" si="0"/>
        <v>0</v>
      </c>
      <c r="BB163" s="213"/>
      <c r="BC163" s="213"/>
      <c r="BD163" s="213"/>
      <c r="BE163" s="213"/>
      <c r="BF163" s="213"/>
      <c r="BG163" s="213"/>
      <c r="BH163" s="213"/>
      <c r="BI163" s="213"/>
      <c r="BJ163" s="213"/>
      <c r="BK163" s="213"/>
      <c r="BL163" s="213"/>
      <c r="BM163" s="213"/>
      <c r="BN163" s="213"/>
      <c r="BO163" s="213"/>
      <c r="BP163" s="213"/>
      <c r="BQ163" s="214"/>
      <c r="BR163" s="214"/>
      <c r="BS163" s="214"/>
      <c r="BT163" s="214"/>
      <c r="BU163" s="214"/>
      <c r="BV163" s="214"/>
      <c r="BW163" s="214"/>
      <c r="BX163" s="214"/>
      <c r="BY163" s="214"/>
      <c r="BZ163" s="214"/>
      <c r="CA163" s="214"/>
      <c r="CB163" s="214"/>
      <c r="CC163" s="214"/>
      <c r="CD163" s="214"/>
      <c r="CE163" s="214"/>
      <c r="CF163" s="214"/>
      <c r="CG163" s="215"/>
      <c r="CH163" s="215"/>
      <c r="CI163" s="215"/>
      <c r="CJ163" s="215"/>
      <c r="CK163" s="215"/>
      <c r="CL163" s="215"/>
      <c r="CM163" s="215"/>
      <c r="CN163" s="215"/>
      <c r="CO163" s="215"/>
      <c r="CP163" s="215"/>
      <c r="CQ163" s="215"/>
      <c r="CR163" s="215"/>
      <c r="CS163" s="215"/>
      <c r="CT163" s="215"/>
      <c r="CU163" s="215"/>
      <c r="CV163" s="215"/>
      <c r="CW163" s="215"/>
      <c r="CX163" s="215"/>
      <c r="CY163" s="215"/>
      <c r="CZ163" s="214"/>
      <c r="DA163" s="214"/>
      <c r="DB163" s="214"/>
      <c r="DC163" s="214"/>
      <c r="DD163" s="214"/>
      <c r="DE163" s="214"/>
      <c r="DF163" s="214"/>
      <c r="DG163" s="214"/>
      <c r="DH163" s="214"/>
      <c r="DI163" s="214"/>
      <c r="DJ163" s="214"/>
      <c r="DK163" s="214"/>
      <c r="DL163" s="214"/>
      <c r="DM163" s="214"/>
      <c r="DN163" s="214"/>
      <c r="DO163" s="214"/>
      <c r="DP163" s="214"/>
      <c r="DQ163" s="214"/>
      <c r="DR163" s="214"/>
      <c r="DS163" s="214"/>
      <c r="DT163" s="214"/>
      <c r="DU163" s="214"/>
      <c r="DV163" s="214"/>
      <c r="DW163" s="214"/>
      <c r="DX163" s="214"/>
      <c r="DY163" s="214"/>
      <c r="DZ163" s="214"/>
      <c r="EA163" s="214"/>
      <c r="EB163" s="214"/>
      <c r="EC163" s="214"/>
      <c r="ED163" s="214"/>
      <c r="EE163" s="214"/>
      <c r="EF163" s="214"/>
      <c r="EG163" s="214"/>
      <c r="EH163" s="214"/>
      <c r="EI163" s="214"/>
      <c r="EJ163" s="214"/>
      <c r="EK163" s="214"/>
      <c r="EL163" s="214"/>
      <c r="EM163" s="214"/>
      <c r="EN163" s="214"/>
      <c r="EO163" s="214"/>
      <c r="EP163" s="214"/>
      <c r="EQ163" s="214"/>
      <c r="ER163" s="214"/>
      <c r="ES163" s="214"/>
      <c r="ET163" s="214"/>
      <c r="EU163" s="214"/>
      <c r="EV163" s="214"/>
      <c r="EW163" s="214"/>
      <c r="EX163" s="214"/>
      <c r="EY163" s="214"/>
      <c r="EZ163" s="214"/>
      <c r="FA163" s="214"/>
      <c r="FB163" s="214"/>
      <c r="FC163" s="214"/>
      <c r="FD163" s="214"/>
      <c r="FE163" s="214"/>
      <c r="FF163" s="214"/>
      <c r="FG163" s="214"/>
      <c r="FH163" s="214"/>
      <c r="FI163" s="214"/>
      <c r="FJ163" s="214"/>
      <c r="FK163" s="214"/>
    </row>
    <row r="164" spans="1:167" s="30" customFormat="1" ht="30" customHeight="1">
      <c r="A164" s="29"/>
      <c r="B164" s="120" t="s">
        <v>188</v>
      </c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1"/>
      <c r="AC164" s="216"/>
      <c r="AD164" s="217"/>
      <c r="AE164" s="217"/>
      <c r="AF164" s="217"/>
      <c r="AG164" s="217"/>
      <c r="AH164" s="217"/>
      <c r="AI164" s="217"/>
      <c r="AJ164" s="217"/>
      <c r="AK164" s="218"/>
      <c r="AL164" s="212" t="s">
        <v>189</v>
      </c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3">
        <f t="shared" si="0"/>
        <v>23412</v>
      </c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213"/>
      <c r="BL164" s="213"/>
      <c r="BM164" s="213"/>
      <c r="BN164" s="213"/>
      <c r="BO164" s="213"/>
      <c r="BP164" s="213"/>
      <c r="BQ164" s="214">
        <f>BQ166+BQ167+BQ168</f>
        <v>23412</v>
      </c>
      <c r="BR164" s="214"/>
      <c r="BS164" s="214"/>
      <c r="BT164" s="214"/>
      <c r="BU164" s="214"/>
      <c r="BV164" s="214"/>
      <c r="BW164" s="214"/>
      <c r="BX164" s="214"/>
      <c r="BY164" s="214"/>
      <c r="BZ164" s="214"/>
      <c r="CA164" s="214"/>
      <c r="CB164" s="214"/>
      <c r="CC164" s="214"/>
      <c r="CD164" s="214"/>
      <c r="CE164" s="214"/>
      <c r="CF164" s="214"/>
      <c r="CG164" s="215">
        <f>CG166+CG167+CG168</f>
        <v>0</v>
      </c>
      <c r="CH164" s="215"/>
      <c r="CI164" s="215"/>
      <c r="CJ164" s="215"/>
      <c r="CK164" s="215"/>
      <c r="CL164" s="215"/>
      <c r="CM164" s="215"/>
      <c r="CN164" s="215"/>
      <c r="CO164" s="215"/>
      <c r="CP164" s="215"/>
      <c r="CQ164" s="215"/>
      <c r="CR164" s="215"/>
      <c r="CS164" s="215"/>
      <c r="CT164" s="215"/>
      <c r="CU164" s="215"/>
      <c r="CV164" s="215"/>
      <c r="CW164" s="215"/>
      <c r="CX164" s="215"/>
      <c r="CY164" s="215"/>
      <c r="CZ164" s="214">
        <f>CZ166+CZ167+CZ168</f>
        <v>0</v>
      </c>
      <c r="DA164" s="214"/>
      <c r="DB164" s="214"/>
      <c r="DC164" s="214"/>
      <c r="DD164" s="214"/>
      <c r="DE164" s="214"/>
      <c r="DF164" s="214"/>
      <c r="DG164" s="214"/>
      <c r="DH164" s="214"/>
      <c r="DI164" s="214"/>
      <c r="DJ164" s="214"/>
      <c r="DK164" s="214"/>
      <c r="DL164" s="214"/>
      <c r="DM164" s="214"/>
      <c r="DN164" s="214"/>
      <c r="DO164" s="214"/>
      <c r="DP164" s="214">
        <f>DP166+DP167+DP168</f>
        <v>0</v>
      </c>
      <c r="DQ164" s="214"/>
      <c r="DR164" s="214"/>
      <c r="DS164" s="214"/>
      <c r="DT164" s="214"/>
      <c r="DU164" s="214"/>
      <c r="DV164" s="214"/>
      <c r="DW164" s="214"/>
      <c r="DX164" s="214"/>
      <c r="DY164" s="214"/>
      <c r="DZ164" s="214"/>
      <c r="EA164" s="214"/>
      <c r="EB164" s="214"/>
      <c r="EC164" s="214"/>
      <c r="ED164" s="214"/>
      <c r="EE164" s="214"/>
      <c r="EF164" s="214">
        <f>EF166+EF167+EF168</f>
        <v>0</v>
      </c>
      <c r="EG164" s="214"/>
      <c r="EH164" s="214"/>
      <c r="EI164" s="214"/>
      <c r="EJ164" s="214"/>
      <c r="EK164" s="214"/>
      <c r="EL164" s="214"/>
      <c r="EM164" s="214"/>
      <c r="EN164" s="214"/>
      <c r="EO164" s="214"/>
      <c r="EP164" s="214"/>
      <c r="EQ164" s="214"/>
      <c r="ER164" s="214"/>
      <c r="ES164" s="214"/>
      <c r="ET164" s="214"/>
      <c r="EU164" s="214"/>
      <c r="EV164" s="214">
        <f>EV166+EV167+EV168</f>
        <v>0</v>
      </c>
      <c r="EW164" s="214"/>
      <c r="EX164" s="214"/>
      <c r="EY164" s="214"/>
      <c r="EZ164" s="214"/>
      <c r="FA164" s="214"/>
      <c r="FB164" s="214"/>
      <c r="FC164" s="214"/>
      <c r="FD164" s="214"/>
      <c r="FE164" s="214"/>
      <c r="FF164" s="214"/>
      <c r="FG164" s="214"/>
      <c r="FH164" s="214"/>
      <c r="FI164" s="214"/>
      <c r="FJ164" s="214"/>
      <c r="FK164" s="214"/>
    </row>
    <row r="165" spans="1:167" s="30" customFormat="1" ht="15" customHeight="1">
      <c r="A165" s="29"/>
      <c r="B165" s="120" t="s">
        <v>10</v>
      </c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1"/>
      <c r="AC165" s="115"/>
      <c r="AD165" s="116"/>
      <c r="AE165" s="116"/>
      <c r="AF165" s="116"/>
      <c r="AG165" s="116"/>
      <c r="AH165" s="116"/>
      <c r="AI165" s="116"/>
      <c r="AJ165" s="116"/>
      <c r="AK165" s="117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99">
        <f t="shared" si="0"/>
        <v>0</v>
      </c>
      <c r="BB165" s="199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9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</row>
    <row r="166" spans="1:167" s="30" customFormat="1" ht="43.5" customHeight="1">
      <c r="A166" s="29"/>
      <c r="B166" s="120" t="s">
        <v>190</v>
      </c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1"/>
      <c r="AC166" s="109" t="s">
        <v>191</v>
      </c>
      <c r="AD166" s="110"/>
      <c r="AE166" s="110"/>
      <c r="AF166" s="110"/>
      <c r="AG166" s="110"/>
      <c r="AH166" s="110"/>
      <c r="AI166" s="110"/>
      <c r="AJ166" s="110"/>
      <c r="AK166" s="111"/>
      <c r="AL166" s="103" t="s">
        <v>192</v>
      </c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99">
        <f t="shared" si="0"/>
        <v>3412</v>
      </c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97">
        <v>3412</v>
      </c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</row>
    <row r="167" spans="1:167" s="30" customFormat="1" ht="30" customHeight="1">
      <c r="A167" s="29"/>
      <c r="B167" s="120" t="s">
        <v>193</v>
      </c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1"/>
      <c r="AC167" s="112"/>
      <c r="AD167" s="113"/>
      <c r="AE167" s="113"/>
      <c r="AF167" s="113"/>
      <c r="AG167" s="113"/>
      <c r="AH167" s="113"/>
      <c r="AI167" s="113"/>
      <c r="AJ167" s="113"/>
      <c r="AK167" s="114"/>
      <c r="AL167" s="103" t="s">
        <v>194</v>
      </c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99">
        <f t="shared" si="0"/>
        <v>0</v>
      </c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</row>
    <row r="168" spans="1:167" s="30" customFormat="1" ht="15" customHeight="1">
      <c r="A168" s="29"/>
      <c r="B168" s="120" t="s">
        <v>195</v>
      </c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1"/>
      <c r="AC168" s="115"/>
      <c r="AD168" s="116"/>
      <c r="AE168" s="116"/>
      <c r="AF168" s="116"/>
      <c r="AG168" s="116"/>
      <c r="AH168" s="116"/>
      <c r="AI168" s="116"/>
      <c r="AJ168" s="116"/>
      <c r="AK168" s="117"/>
      <c r="AL168" s="103" t="s">
        <v>196</v>
      </c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99">
        <f t="shared" si="0"/>
        <v>20000</v>
      </c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97">
        <f>10000+10000</f>
        <v>20000</v>
      </c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</row>
    <row r="169" spans="1:167" s="30" customFormat="1" ht="43.5" customHeight="1">
      <c r="A169" s="31"/>
      <c r="B169" s="122" t="s">
        <v>197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3"/>
      <c r="AC169" s="109" t="s">
        <v>198</v>
      </c>
      <c r="AD169" s="110"/>
      <c r="AE169" s="110"/>
      <c r="AF169" s="110"/>
      <c r="AG169" s="110"/>
      <c r="AH169" s="110"/>
      <c r="AI169" s="110"/>
      <c r="AJ169" s="110"/>
      <c r="AK169" s="111"/>
      <c r="AL169" s="219" t="s">
        <v>196</v>
      </c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20">
        <f t="shared" si="0"/>
        <v>0</v>
      </c>
      <c r="BB169" s="220"/>
      <c r="BC169" s="220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1"/>
      <c r="BR169" s="221"/>
      <c r="BS169" s="221"/>
      <c r="BT169" s="221"/>
      <c r="BU169" s="221"/>
      <c r="BV169" s="221"/>
      <c r="BW169" s="221"/>
      <c r="BX169" s="221"/>
      <c r="BY169" s="221"/>
      <c r="BZ169" s="221"/>
      <c r="CA169" s="221"/>
      <c r="CB169" s="221"/>
      <c r="CC169" s="221"/>
      <c r="CD169" s="221"/>
      <c r="CE169" s="221"/>
      <c r="CF169" s="221"/>
      <c r="CG169" s="222"/>
      <c r="CH169" s="222"/>
      <c r="CI169" s="222"/>
      <c r="CJ169" s="222"/>
      <c r="CK169" s="222"/>
      <c r="CL169" s="222"/>
      <c r="CM169" s="222"/>
      <c r="CN169" s="222"/>
      <c r="CO169" s="222"/>
      <c r="CP169" s="222"/>
      <c r="CQ169" s="222"/>
      <c r="CR169" s="222"/>
      <c r="CS169" s="222"/>
      <c r="CT169" s="222"/>
      <c r="CU169" s="222"/>
      <c r="CV169" s="222"/>
      <c r="CW169" s="222"/>
      <c r="CX169" s="222"/>
      <c r="CY169" s="222"/>
      <c r="CZ169" s="221"/>
      <c r="DA169" s="221"/>
      <c r="DB169" s="221"/>
      <c r="DC169" s="221"/>
      <c r="DD169" s="221"/>
      <c r="DE169" s="221"/>
      <c r="DF169" s="221"/>
      <c r="DG169" s="221"/>
      <c r="DH169" s="221"/>
      <c r="DI169" s="221"/>
      <c r="DJ169" s="221"/>
      <c r="DK169" s="221"/>
      <c r="DL169" s="221"/>
      <c r="DM169" s="221"/>
      <c r="DN169" s="221"/>
      <c r="DO169" s="221"/>
      <c r="DP169" s="221"/>
      <c r="DQ169" s="221"/>
      <c r="DR169" s="221"/>
      <c r="DS169" s="221"/>
      <c r="DT169" s="221"/>
      <c r="DU169" s="221"/>
      <c r="DV169" s="221"/>
      <c r="DW169" s="221"/>
      <c r="DX169" s="221"/>
      <c r="DY169" s="221"/>
      <c r="DZ169" s="221"/>
      <c r="EA169" s="221"/>
      <c r="EB169" s="221"/>
      <c r="EC169" s="221"/>
      <c r="ED169" s="221"/>
      <c r="EE169" s="221"/>
      <c r="EF169" s="221"/>
      <c r="EG169" s="221"/>
      <c r="EH169" s="221"/>
      <c r="EI169" s="221"/>
      <c r="EJ169" s="221"/>
      <c r="EK169" s="221"/>
      <c r="EL169" s="221"/>
      <c r="EM169" s="221"/>
      <c r="EN169" s="221"/>
      <c r="EO169" s="221"/>
      <c r="EP169" s="221"/>
      <c r="EQ169" s="221"/>
      <c r="ER169" s="221"/>
      <c r="ES169" s="221"/>
      <c r="ET169" s="221"/>
      <c r="EU169" s="221"/>
      <c r="EV169" s="221"/>
      <c r="EW169" s="221"/>
      <c r="EX169" s="221"/>
      <c r="EY169" s="221"/>
      <c r="EZ169" s="221"/>
      <c r="FA169" s="221"/>
      <c r="FB169" s="221"/>
      <c r="FC169" s="221"/>
      <c r="FD169" s="221"/>
      <c r="FE169" s="221"/>
      <c r="FF169" s="221"/>
      <c r="FG169" s="221"/>
      <c r="FH169" s="221"/>
      <c r="FI169" s="221"/>
      <c r="FJ169" s="221"/>
      <c r="FK169" s="221"/>
    </row>
    <row r="170" spans="1:167" s="30" customFormat="1" ht="43.5" customHeight="1">
      <c r="A170" s="29"/>
      <c r="B170" s="120" t="s">
        <v>199</v>
      </c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1"/>
      <c r="AC170" s="109" t="s">
        <v>200</v>
      </c>
      <c r="AD170" s="110"/>
      <c r="AE170" s="110"/>
      <c r="AF170" s="110"/>
      <c r="AG170" s="110"/>
      <c r="AH170" s="110"/>
      <c r="AI170" s="110"/>
      <c r="AJ170" s="110"/>
      <c r="AK170" s="111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3">
        <f t="shared" si="0"/>
        <v>0</v>
      </c>
      <c r="BB170" s="213"/>
      <c r="BC170" s="213"/>
      <c r="BD170" s="213"/>
      <c r="BE170" s="213"/>
      <c r="BF170" s="213"/>
      <c r="BG170" s="213"/>
      <c r="BH170" s="213"/>
      <c r="BI170" s="213"/>
      <c r="BJ170" s="213"/>
      <c r="BK170" s="213"/>
      <c r="BL170" s="213"/>
      <c r="BM170" s="213"/>
      <c r="BN170" s="213"/>
      <c r="BO170" s="213"/>
      <c r="BP170" s="213"/>
      <c r="BQ170" s="214">
        <f>BQ172</f>
        <v>0</v>
      </c>
      <c r="BR170" s="214"/>
      <c r="BS170" s="214"/>
      <c r="BT170" s="214"/>
      <c r="BU170" s="214"/>
      <c r="BV170" s="214"/>
      <c r="BW170" s="214"/>
      <c r="BX170" s="214"/>
      <c r="BY170" s="214"/>
      <c r="BZ170" s="214"/>
      <c r="CA170" s="214"/>
      <c r="CB170" s="214"/>
      <c r="CC170" s="214"/>
      <c r="CD170" s="214"/>
      <c r="CE170" s="214"/>
      <c r="CF170" s="214"/>
      <c r="CG170" s="215">
        <f>CG172</f>
        <v>0</v>
      </c>
      <c r="CH170" s="215"/>
      <c r="CI170" s="215"/>
      <c r="CJ170" s="215"/>
      <c r="CK170" s="215"/>
      <c r="CL170" s="215"/>
      <c r="CM170" s="215"/>
      <c r="CN170" s="215"/>
      <c r="CO170" s="215"/>
      <c r="CP170" s="215"/>
      <c r="CQ170" s="215"/>
      <c r="CR170" s="215"/>
      <c r="CS170" s="215"/>
      <c r="CT170" s="215"/>
      <c r="CU170" s="215"/>
      <c r="CV170" s="215"/>
      <c r="CW170" s="215"/>
      <c r="CX170" s="215"/>
      <c r="CY170" s="215"/>
      <c r="CZ170" s="214">
        <f>CZ172</f>
        <v>0</v>
      </c>
      <c r="DA170" s="214"/>
      <c r="DB170" s="214"/>
      <c r="DC170" s="214"/>
      <c r="DD170" s="214"/>
      <c r="DE170" s="214"/>
      <c r="DF170" s="214"/>
      <c r="DG170" s="214"/>
      <c r="DH170" s="214"/>
      <c r="DI170" s="214"/>
      <c r="DJ170" s="214"/>
      <c r="DK170" s="214"/>
      <c r="DL170" s="214"/>
      <c r="DM170" s="214"/>
      <c r="DN170" s="214"/>
      <c r="DO170" s="214"/>
      <c r="DP170" s="214">
        <f>DP172</f>
        <v>0</v>
      </c>
      <c r="DQ170" s="214"/>
      <c r="DR170" s="214"/>
      <c r="DS170" s="214"/>
      <c r="DT170" s="214"/>
      <c r="DU170" s="214"/>
      <c r="DV170" s="214"/>
      <c r="DW170" s="214"/>
      <c r="DX170" s="214"/>
      <c r="DY170" s="214"/>
      <c r="DZ170" s="214"/>
      <c r="EA170" s="214"/>
      <c r="EB170" s="214"/>
      <c r="EC170" s="214"/>
      <c r="ED170" s="214"/>
      <c r="EE170" s="214"/>
      <c r="EF170" s="214">
        <f>EF172</f>
        <v>0</v>
      </c>
      <c r="EG170" s="214"/>
      <c r="EH170" s="214"/>
      <c r="EI170" s="214"/>
      <c r="EJ170" s="214"/>
      <c r="EK170" s="214"/>
      <c r="EL170" s="214"/>
      <c r="EM170" s="214"/>
      <c r="EN170" s="214"/>
      <c r="EO170" s="214"/>
      <c r="EP170" s="214"/>
      <c r="EQ170" s="214"/>
      <c r="ER170" s="214"/>
      <c r="ES170" s="214"/>
      <c r="ET170" s="214"/>
      <c r="EU170" s="214"/>
      <c r="EV170" s="214">
        <f>EV172</f>
        <v>0</v>
      </c>
      <c r="EW170" s="214"/>
      <c r="EX170" s="214"/>
      <c r="EY170" s="214"/>
      <c r="EZ170" s="214"/>
      <c r="FA170" s="214"/>
      <c r="FB170" s="214"/>
      <c r="FC170" s="214"/>
      <c r="FD170" s="214"/>
      <c r="FE170" s="214"/>
      <c r="FF170" s="214"/>
      <c r="FG170" s="214"/>
      <c r="FH170" s="214"/>
      <c r="FI170" s="214"/>
      <c r="FJ170" s="214"/>
      <c r="FK170" s="214"/>
    </row>
    <row r="171" spans="1:167" s="30" customFormat="1" ht="15" customHeight="1">
      <c r="A171" s="29"/>
      <c r="B171" s="120" t="s">
        <v>10</v>
      </c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1"/>
      <c r="AC171" s="112"/>
      <c r="AD171" s="113"/>
      <c r="AE171" s="113"/>
      <c r="AF171" s="113"/>
      <c r="AG171" s="113"/>
      <c r="AH171" s="113"/>
      <c r="AI171" s="113"/>
      <c r="AJ171" s="113"/>
      <c r="AK171" s="114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3">
        <f t="shared" si="0"/>
        <v>0</v>
      </c>
      <c r="BB171" s="213"/>
      <c r="BC171" s="213"/>
      <c r="BD171" s="213"/>
      <c r="BE171" s="213"/>
      <c r="BF171" s="213"/>
      <c r="BG171" s="213"/>
      <c r="BH171" s="213"/>
      <c r="BI171" s="213"/>
      <c r="BJ171" s="213"/>
      <c r="BK171" s="213"/>
      <c r="BL171" s="213"/>
      <c r="BM171" s="213"/>
      <c r="BN171" s="213"/>
      <c r="BO171" s="213"/>
      <c r="BP171" s="213"/>
      <c r="BQ171" s="214"/>
      <c r="BR171" s="214"/>
      <c r="BS171" s="214"/>
      <c r="BT171" s="214"/>
      <c r="BU171" s="214"/>
      <c r="BV171" s="214"/>
      <c r="BW171" s="214"/>
      <c r="BX171" s="214"/>
      <c r="BY171" s="214"/>
      <c r="BZ171" s="214"/>
      <c r="CA171" s="214"/>
      <c r="CB171" s="214"/>
      <c r="CC171" s="214"/>
      <c r="CD171" s="214"/>
      <c r="CE171" s="214"/>
      <c r="CF171" s="214"/>
      <c r="CG171" s="215"/>
      <c r="CH171" s="215"/>
      <c r="CI171" s="215"/>
      <c r="CJ171" s="215"/>
      <c r="CK171" s="215"/>
      <c r="CL171" s="215"/>
      <c r="CM171" s="215"/>
      <c r="CN171" s="215"/>
      <c r="CO171" s="215"/>
      <c r="CP171" s="215"/>
      <c r="CQ171" s="215"/>
      <c r="CR171" s="215"/>
      <c r="CS171" s="215"/>
      <c r="CT171" s="215"/>
      <c r="CU171" s="215"/>
      <c r="CV171" s="215"/>
      <c r="CW171" s="215"/>
      <c r="CX171" s="215"/>
      <c r="CY171" s="215"/>
      <c r="CZ171" s="214"/>
      <c r="DA171" s="214"/>
      <c r="DB171" s="214"/>
      <c r="DC171" s="214"/>
      <c r="DD171" s="214"/>
      <c r="DE171" s="214"/>
      <c r="DF171" s="214"/>
      <c r="DG171" s="214"/>
      <c r="DH171" s="214"/>
      <c r="DI171" s="214"/>
      <c r="DJ171" s="214"/>
      <c r="DK171" s="214"/>
      <c r="DL171" s="214"/>
      <c r="DM171" s="214"/>
      <c r="DN171" s="214"/>
      <c r="DO171" s="214"/>
      <c r="DP171" s="214"/>
      <c r="DQ171" s="214"/>
      <c r="DR171" s="214"/>
      <c r="DS171" s="214"/>
      <c r="DT171" s="214"/>
      <c r="DU171" s="214"/>
      <c r="DV171" s="214"/>
      <c r="DW171" s="214"/>
      <c r="DX171" s="214"/>
      <c r="DY171" s="214"/>
      <c r="DZ171" s="214"/>
      <c r="EA171" s="214"/>
      <c r="EB171" s="214"/>
      <c r="EC171" s="214"/>
      <c r="ED171" s="214"/>
      <c r="EE171" s="214"/>
      <c r="EF171" s="214"/>
      <c r="EG171" s="214"/>
      <c r="EH171" s="214"/>
      <c r="EI171" s="214"/>
      <c r="EJ171" s="214"/>
      <c r="EK171" s="214"/>
      <c r="EL171" s="214"/>
      <c r="EM171" s="214"/>
      <c r="EN171" s="214"/>
      <c r="EO171" s="214"/>
      <c r="EP171" s="214"/>
      <c r="EQ171" s="214"/>
      <c r="ER171" s="214"/>
      <c r="ES171" s="214"/>
      <c r="ET171" s="214"/>
      <c r="EU171" s="214"/>
      <c r="EV171" s="214"/>
      <c r="EW171" s="214"/>
      <c r="EX171" s="214"/>
      <c r="EY171" s="214"/>
      <c r="EZ171" s="214"/>
      <c r="FA171" s="214"/>
      <c r="FB171" s="214"/>
      <c r="FC171" s="214"/>
      <c r="FD171" s="214"/>
      <c r="FE171" s="214"/>
      <c r="FF171" s="214"/>
      <c r="FG171" s="214"/>
      <c r="FH171" s="214"/>
      <c r="FI171" s="214"/>
      <c r="FJ171" s="214"/>
      <c r="FK171" s="214"/>
    </row>
    <row r="172" spans="1:167" s="30" customFormat="1" ht="15" customHeight="1">
      <c r="A172" s="3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5"/>
      <c r="AC172" s="115"/>
      <c r="AD172" s="116"/>
      <c r="AE172" s="116"/>
      <c r="AF172" s="116"/>
      <c r="AG172" s="116"/>
      <c r="AH172" s="116"/>
      <c r="AI172" s="116"/>
      <c r="AJ172" s="116"/>
      <c r="AK172" s="117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3">
        <f t="shared" si="0"/>
        <v>0</v>
      </c>
      <c r="BB172" s="213"/>
      <c r="BC172" s="213"/>
      <c r="BD172" s="213"/>
      <c r="BE172" s="213"/>
      <c r="BF172" s="213"/>
      <c r="BG172" s="213"/>
      <c r="BH172" s="213"/>
      <c r="BI172" s="213"/>
      <c r="BJ172" s="213"/>
      <c r="BK172" s="213"/>
      <c r="BL172" s="213"/>
      <c r="BM172" s="213"/>
      <c r="BN172" s="213"/>
      <c r="BO172" s="213"/>
      <c r="BP172" s="213"/>
      <c r="BQ172" s="214"/>
      <c r="BR172" s="214"/>
      <c r="BS172" s="214"/>
      <c r="BT172" s="214"/>
      <c r="BU172" s="214"/>
      <c r="BV172" s="214"/>
      <c r="BW172" s="214"/>
      <c r="BX172" s="214"/>
      <c r="BY172" s="214"/>
      <c r="BZ172" s="214"/>
      <c r="CA172" s="214"/>
      <c r="CB172" s="214"/>
      <c r="CC172" s="214"/>
      <c r="CD172" s="214"/>
      <c r="CE172" s="214"/>
      <c r="CF172" s="214"/>
      <c r="CG172" s="215"/>
      <c r="CH172" s="215"/>
      <c r="CI172" s="215"/>
      <c r="CJ172" s="215"/>
      <c r="CK172" s="215"/>
      <c r="CL172" s="215"/>
      <c r="CM172" s="215"/>
      <c r="CN172" s="215"/>
      <c r="CO172" s="215"/>
      <c r="CP172" s="215"/>
      <c r="CQ172" s="215"/>
      <c r="CR172" s="215"/>
      <c r="CS172" s="215"/>
      <c r="CT172" s="215"/>
      <c r="CU172" s="215"/>
      <c r="CV172" s="215"/>
      <c r="CW172" s="215"/>
      <c r="CX172" s="215"/>
      <c r="CY172" s="215"/>
      <c r="CZ172" s="214"/>
      <c r="DA172" s="214"/>
      <c r="DB172" s="214"/>
      <c r="DC172" s="214"/>
      <c r="DD172" s="214"/>
      <c r="DE172" s="214"/>
      <c r="DF172" s="214"/>
      <c r="DG172" s="214"/>
      <c r="DH172" s="214"/>
      <c r="DI172" s="214"/>
      <c r="DJ172" s="214"/>
      <c r="DK172" s="214"/>
      <c r="DL172" s="214"/>
      <c r="DM172" s="214"/>
      <c r="DN172" s="214"/>
      <c r="DO172" s="214"/>
      <c r="DP172" s="214"/>
      <c r="DQ172" s="214"/>
      <c r="DR172" s="214"/>
      <c r="DS172" s="214"/>
      <c r="DT172" s="214"/>
      <c r="DU172" s="214"/>
      <c r="DV172" s="214"/>
      <c r="DW172" s="214"/>
      <c r="DX172" s="214"/>
      <c r="DY172" s="214"/>
      <c r="DZ172" s="214"/>
      <c r="EA172" s="214"/>
      <c r="EB172" s="214"/>
      <c r="EC172" s="214"/>
      <c r="ED172" s="214"/>
      <c r="EE172" s="214"/>
      <c r="EF172" s="214"/>
      <c r="EG172" s="214"/>
      <c r="EH172" s="214"/>
      <c r="EI172" s="214"/>
      <c r="EJ172" s="214"/>
      <c r="EK172" s="214"/>
      <c r="EL172" s="214"/>
      <c r="EM172" s="214"/>
      <c r="EN172" s="214"/>
      <c r="EO172" s="214"/>
      <c r="EP172" s="214"/>
      <c r="EQ172" s="214"/>
      <c r="ER172" s="214"/>
      <c r="ES172" s="214"/>
      <c r="ET172" s="214"/>
      <c r="EU172" s="214"/>
      <c r="EV172" s="214"/>
      <c r="EW172" s="214"/>
      <c r="EX172" s="214"/>
      <c r="EY172" s="214"/>
      <c r="EZ172" s="214"/>
      <c r="FA172" s="214"/>
      <c r="FB172" s="214"/>
      <c r="FC172" s="214"/>
      <c r="FD172" s="214"/>
      <c r="FE172" s="214"/>
      <c r="FF172" s="214"/>
      <c r="FG172" s="214"/>
      <c r="FH172" s="214"/>
      <c r="FI172" s="214"/>
      <c r="FJ172" s="214"/>
      <c r="FK172" s="214"/>
    </row>
    <row r="173" spans="1:167" s="3" customFormat="1" ht="43.5" customHeight="1">
      <c r="A173" s="35"/>
      <c r="B173" s="118" t="s">
        <v>201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9"/>
      <c r="AC173" s="223"/>
      <c r="AD173" s="224"/>
      <c r="AE173" s="224"/>
      <c r="AF173" s="224"/>
      <c r="AG173" s="224"/>
      <c r="AH173" s="224"/>
      <c r="AI173" s="224"/>
      <c r="AJ173" s="224"/>
      <c r="AK173" s="225"/>
      <c r="AL173" s="209" t="s">
        <v>198</v>
      </c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10">
        <f t="shared" si="0"/>
        <v>801506.05</v>
      </c>
      <c r="BB173" s="210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05">
        <f>BQ175+BQ176+BQ177+BQ178+BQ179+BQ180+BQ181+BQ182+BQ183+BQ184+BQ185+BQ186+BQ187</f>
        <v>468391.84</v>
      </c>
      <c r="BR173" s="205"/>
      <c r="BS173" s="205"/>
      <c r="BT173" s="205"/>
      <c r="BU173" s="205"/>
      <c r="BV173" s="205"/>
      <c r="BW173" s="205"/>
      <c r="BX173" s="205"/>
      <c r="BY173" s="205"/>
      <c r="BZ173" s="205"/>
      <c r="CA173" s="205"/>
      <c r="CB173" s="205"/>
      <c r="CC173" s="205"/>
      <c r="CD173" s="205"/>
      <c r="CE173" s="205"/>
      <c r="CF173" s="205"/>
      <c r="CG173" s="211">
        <f>CG175+CG176+CG177+CG178+CG179+CG180+CG181+CG182+CG183+CG184+CG185+CG186+CG187</f>
        <v>86841.20999999999</v>
      </c>
      <c r="CH173" s="211"/>
      <c r="CI173" s="211"/>
      <c r="CJ173" s="211"/>
      <c r="CK173" s="211"/>
      <c r="CL173" s="211"/>
      <c r="CM173" s="211"/>
      <c r="CN173" s="211"/>
      <c r="CO173" s="211"/>
      <c r="CP173" s="211"/>
      <c r="CQ173" s="211"/>
      <c r="CR173" s="211"/>
      <c r="CS173" s="211"/>
      <c r="CT173" s="211"/>
      <c r="CU173" s="211"/>
      <c r="CV173" s="211"/>
      <c r="CW173" s="211"/>
      <c r="CX173" s="211"/>
      <c r="CY173" s="211"/>
      <c r="CZ173" s="205">
        <f>CZ175+CZ176+CZ177+CZ178+CZ179+CZ180+CZ181+CZ182+CZ183+CZ184+CZ185+CZ186+CZ187</f>
        <v>0</v>
      </c>
      <c r="DA173" s="205"/>
      <c r="DB173" s="205"/>
      <c r="DC173" s="205"/>
      <c r="DD173" s="205"/>
      <c r="DE173" s="205"/>
      <c r="DF173" s="205"/>
      <c r="DG173" s="205"/>
      <c r="DH173" s="205"/>
      <c r="DI173" s="205"/>
      <c r="DJ173" s="205"/>
      <c r="DK173" s="205"/>
      <c r="DL173" s="205"/>
      <c r="DM173" s="205"/>
      <c r="DN173" s="205"/>
      <c r="DO173" s="205"/>
      <c r="DP173" s="205">
        <f>DP175+DP176+DP177+DP178+DP179+DP180+DP181+DP182+DP183+DP184+DP185+DP186+DP187</f>
        <v>0</v>
      </c>
      <c r="DQ173" s="205"/>
      <c r="DR173" s="205"/>
      <c r="DS173" s="205"/>
      <c r="DT173" s="205"/>
      <c r="DU173" s="205"/>
      <c r="DV173" s="205"/>
      <c r="DW173" s="205"/>
      <c r="DX173" s="205"/>
      <c r="DY173" s="205"/>
      <c r="DZ173" s="205"/>
      <c r="EA173" s="205"/>
      <c r="EB173" s="205"/>
      <c r="EC173" s="205"/>
      <c r="ED173" s="205"/>
      <c r="EE173" s="205"/>
      <c r="EF173" s="205">
        <f>EF175+EF176+EF177+EF178+EF179+EF180+EF181+EF182+EF183+EF184+EF185+EF186+EF187</f>
        <v>246273</v>
      </c>
      <c r="EG173" s="205"/>
      <c r="EH173" s="205"/>
      <c r="EI173" s="205"/>
      <c r="EJ173" s="205"/>
      <c r="EK173" s="205"/>
      <c r="EL173" s="205"/>
      <c r="EM173" s="205"/>
      <c r="EN173" s="205"/>
      <c r="EO173" s="205"/>
      <c r="EP173" s="205"/>
      <c r="EQ173" s="205"/>
      <c r="ER173" s="205"/>
      <c r="ES173" s="205"/>
      <c r="ET173" s="205"/>
      <c r="EU173" s="205"/>
      <c r="EV173" s="205">
        <f>EV175+EV176+EV177+EV178+EV179+EV180+EV181+EV182+EV183+EV184+EV185+EV186+EV187</f>
        <v>0</v>
      </c>
      <c r="EW173" s="205"/>
      <c r="EX173" s="205"/>
      <c r="EY173" s="205"/>
      <c r="EZ173" s="205"/>
      <c r="FA173" s="205"/>
      <c r="FB173" s="205"/>
      <c r="FC173" s="205"/>
      <c r="FD173" s="205"/>
      <c r="FE173" s="205"/>
      <c r="FF173" s="205"/>
      <c r="FG173" s="205"/>
      <c r="FH173" s="205"/>
      <c r="FI173" s="205"/>
      <c r="FJ173" s="205"/>
      <c r="FK173" s="205"/>
    </row>
    <row r="174" spans="1:167" s="3" customFormat="1" ht="15">
      <c r="A174" s="35"/>
      <c r="B174" s="118" t="s">
        <v>10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9"/>
      <c r="AC174" s="226"/>
      <c r="AD174" s="227"/>
      <c r="AE174" s="227"/>
      <c r="AF174" s="227"/>
      <c r="AG174" s="227"/>
      <c r="AH174" s="227"/>
      <c r="AI174" s="227"/>
      <c r="AJ174" s="227"/>
      <c r="AK174" s="228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10">
        <f t="shared" si="0"/>
        <v>0</v>
      </c>
      <c r="BB174" s="210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05"/>
      <c r="BR174" s="205"/>
      <c r="BS174" s="205"/>
      <c r="BT174" s="205"/>
      <c r="BU174" s="205"/>
      <c r="BV174" s="205"/>
      <c r="BW174" s="205"/>
      <c r="BX174" s="205"/>
      <c r="BY174" s="205"/>
      <c r="BZ174" s="205"/>
      <c r="CA174" s="205"/>
      <c r="CB174" s="205"/>
      <c r="CC174" s="205"/>
      <c r="CD174" s="205"/>
      <c r="CE174" s="205"/>
      <c r="CF174" s="205"/>
      <c r="CG174" s="211"/>
      <c r="CH174" s="211"/>
      <c r="CI174" s="211"/>
      <c r="CJ174" s="211"/>
      <c r="CK174" s="211"/>
      <c r="CL174" s="211"/>
      <c r="CM174" s="211"/>
      <c r="CN174" s="211"/>
      <c r="CO174" s="211"/>
      <c r="CP174" s="211"/>
      <c r="CQ174" s="211"/>
      <c r="CR174" s="211"/>
      <c r="CS174" s="211"/>
      <c r="CT174" s="211"/>
      <c r="CU174" s="211"/>
      <c r="CV174" s="211"/>
      <c r="CW174" s="211"/>
      <c r="CX174" s="211"/>
      <c r="CY174" s="211"/>
      <c r="CZ174" s="205"/>
      <c r="DA174" s="205"/>
      <c r="DB174" s="205"/>
      <c r="DC174" s="205"/>
      <c r="DD174" s="205"/>
      <c r="DE174" s="205"/>
      <c r="DF174" s="205"/>
      <c r="DG174" s="205"/>
      <c r="DH174" s="205"/>
      <c r="DI174" s="205"/>
      <c r="DJ174" s="205"/>
      <c r="DK174" s="205"/>
      <c r="DL174" s="205"/>
      <c r="DM174" s="205"/>
      <c r="DN174" s="205"/>
      <c r="DO174" s="205"/>
      <c r="DP174" s="205"/>
      <c r="DQ174" s="205"/>
      <c r="DR174" s="205"/>
      <c r="DS174" s="205"/>
      <c r="DT174" s="205"/>
      <c r="DU174" s="205"/>
      <c r="DV174" s="205"/>
      <c r="DW174" s="205"/>
      <c r="DX174" s="205"/>
      <c r="DY174" s="205"/>
      <c r="DZ174" s="205"/>
      <c r="EA174" s="205"/>
      <c r="EB174" s="205"/>
      <c r="EC174" s="205"/>
      <c r="ED174" s="205"/>
      <c r="EE174" s="205"/>
      <c r="EF174" s="205"/>
      <c r="EG174" s="205"/>
      <c r="EH174" s="205"/>
      <c r="EI174" s="205"/>
      <c r="EJ174" s="205"/>
      <c r="EK174" s="205"/>
      <c r="EL174" s="205"/>
      <c r="EM174" s="205"/>
      <c r="EN174" s="205"/>
      <c r="EO174" s="205"/>
      <c r="EP174" s="205"/>
      <c r="EQ174" s="205"/>
      <c r="ER174" s="205"/>
      <c r="ES174" s="205"/>
      <c r="ET174" s="205"/>
      <c r="EU174" s="205"/>
      <c r="EV174" s="205"/>
      <c r="EW174" s="205"/>
      <c r="EX174" s="205"/>
      <c r="EY174" s="205"/>
      <c r="EZ174" s="205"/>
      <c r="FA174" s="205"/>
      <c r="FB174" s="205"/>
      <c r="FC174" s="205"/>
      <c r="FD174" s="205"/>
      <c r="FE174" s="205"/>
      <c r="FF174" s="205"/>
      <c r="FG174" s="205"/>
      <c r="FH174" s="205"/>
      <c r="FI174" s="205"/>
      <c r="FJ174" s="205"/>
      <c r="FK174" s="205"/>
    </row>
    <row r="175" spans="1:167" s="3" customFormat="1" ht="60.75" customHeight="1">
      <c r="A175" s="35"/>
      <c r="B175" s="118" t="s">
        <v>202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9"/>
      <c r="AC175" s="226"/>
      <c r="AD175" s="227"/>
      <c r="AE175" s="227"/>
      <c r="AF175" s="227"/>
      <c r="AG175" s="227"/>
      <c r="AH175" s="227"/>
      <c r="AI175" s="227"/>
      <c r="AJ175" s="227"/>
      <c r="AK175" s="228"/>
      <c r="AL175" s="209" t="s">
        <v>203</v>
      </c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10">
        <f t="shared" si="0"/>
        <v>0</v>
      </c>
      <c r="BB175" s="210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05"/>
      <c r="BR175" s="205"/>
      <c r="BS175" s="205"/>
      <c r="BT175" s="205"/>
      <c r="BU175" s="205"/>
      <c r="BV175" s="205"/>
      <c r="BW175" s="205"/>
      <c r="BX175" s="205"/>
      <c r="BY175" s="205"/>
      <c r="BZ175" s="205"/>
      <c r="CA175" s="205"/>
      <c r="CB175" s="205"/>
      <c r="CC175" s="205"/>
      <c r="CD175" s="205"/>
      <c r="CE175" s="205"/>
      <c r="CF175" s="205"/>
      <c r="CG175" s="211"/>
      <c r="CH175" s="211"/>
      <c r="CI175" s="211"/>
      <c r="CJ175" s="211"/>
      <c r="CK175" s="211"/>
      <c r="CL175" s="211"/>
      <c r="CM175" s="211"/>
      <c r="CN175" s="211"/>
      <c r="CO175" s="211"/>
      <c r="CP175" s="211"/>
      <c r="CQ175" s="211"/>
      <c r="CR175" s="211"/>
      <c r="CS175" s="211"/>
      <c r="CT175" s="211"/>
      <c r="CU175" s="211"/>
      <c r="CV175" s="211"/>
      <c r="CW175" s="211"/>
      <c r="CX175" s="211"/>
      <c r="CY175" s="211"/>
      <c r="CZ175" s="205"/>
      <c r="DA175" s="205"/>
      <c r="DB175" s="205"/>
      <c r="DC175" s="205"/>
      <c r="DD175" s="205"/>
      <c r="DE175" s="205"/>
      <c r="DF175" s="205"/>
      <c r="DG175" s="205"/>
      <c r="DH175" s="205"/>
      <c r="DI175" s="205"/>
      <c r="DJ175" s="205"/>
      <c r="DK175" s="205"/>
      <c r="DL175" s="205"/>
      <c r="DM175" s="205"/>
      <c r="DN175" s="205"/>
      <c r="DO175" s="205"/>
      <c r="DP175" s="205"/>
      <c r="DQ175" s="205"/>
      <c r="DR175" s="205"/>
      <c r="DS175" s="205"/>
      <c r="DT175" s="205"/>
      <c r="DU175" s="205"/>
      <c r="DV175" s="205"/>
      <c r="DW175" s="205"/>
      <c r="DX175" s="205"/>
      <c r="DY175" s="205"/>
      <c r="DZ175" s="205"/>
      <c r="EA175" s="205"/>
      <c r="EB175" s="205"/>
      <c r="EC175" s="205"/>
      <c r="ED175" s="205"/>
      <c r="EE175" s="205"/>
      <c r="EF175" s="205"/>
      <c r="EG175" s="205"/>
      <c r="EH175" s="205"/>
      <c r="EI175" s="205"/>
      <c r="EJ175" s="205"/>
      <c r="EK175" s="205"/>
      <c r="EL175" s="205"/>
      <c r="EM175" s="205"/>
      <c r="EN175" s="205"/>
      <c r="EO175" s="205"/>
      <c r="EP175" s="205"/>
      <c r="EQ175" s="205"/>
      <c r="ER175" s="205"/>
      <c r="ES175" s="205"/>
      <c r="ET175" s="205"/>
      <c r="EU175" s="205"/>
      <c r="EV175" s="205"/>
      <c r="EW175" s="205"/>
      <c r="EX175" s="205"/>
      <c r="EY175" s="205"/>
      <c r="EZ175" s="205"/>
      <c r="FA175" s="205"/>
      <c r="FB175" s="205"/>
      <c r="FC175" s="205"/>
      <c r="FD175" s="205"/>
      <c r="FE175" s="205"/>
      <c r="FF175" s="205"/>
      <c r="FG175" s="205"/>
      <c r="FH175" s="205"/>
      <c r="FI175" s="205"/>
      <c r="FJ175" s="205"/>
      <c r="FK175" s="205"/>
    </row>
    <row r="176" spans="1:167" s="3" customFormat="1" ht="15">
      <c r="A176" s="35"/>
      <c r="B176" s="118" t="s">
        <v>25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9"/>
      <c r="AC176" s="226"/>
      <c r="AD176" s="227"/>
      <c r="AE176" s="227"/>
      <c r="AF176" s="227"/>
      <c r="AG176" s="227"/>
      <c r="AH176" s="227"/>
      <c r="AI176" s="227"/>
      <c r="AJ176" s="227"/>
      <c r="AK176" s="228"/>
      <c r="AL176" s="209" t="s">
        <v>204</v>
      </c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10">
        <f t="shared" si="0"/>
        <v>0</v>
      </c>
      <c r="BB176" s="210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05">
        <v>0</v>
      </c>
      <c r="BR176" s="205"/>
      <c r="BS176" s="205"/>
      <c r="BT176" s="205"/>
      <c r="BU176" s="205"/>
      <c r="BV176" s="205"/>
      <c r="BW176" s="205"/>
      <c r="BX176" s="205"/>
      <c r="BY176" s="205"/>
      <c r="BZ176" s="205"/>
      <c r="CA176" s="205"/>
      <c r="CB176" s="205"/>
      <c r="CC176" s="205"/>
      <c r="CD176" s="205"/>
      <c r="CE176" s="205"/>
      <c r="CF176" s="205"/>
      <c r="CG176" s="211"/>
      <c r="CH176" s="211"/>
      <c r="CI176" s="211"/>
      <c r="CJ176" s="211"/>
      <c r="CK176" s="211"/>
      <c r="CL176" s="211"/>
      <c r="CM176" s="211"/>
      <c r="CN176" s="211"/>
      <c r="CO176" s="211"/>
      <c r="CP176" s="211"/>
      <c r="CQ176" s="211"/>
      <c r="CR176" s="211"/>
      <c r="CS176" s="211"/>
      <c r="CT176" s="211"/>
      <c r="CU176" s="211"/>
      <c r="CV176" s="211"/>
      <c r="CW176" s="211"/>
      <c r="CX176" s="211"/>
      <c r="CY176" s="211"/>
      <c r="CZ176" s="205"/>
      <c r="DA176" s="205"/>
      <c r="DB176" s="205"/>
      <c r="DC176" s="205"/>
      <c r="DD176" s="205"/>
      <c r="DE176" s="205"/>
      <c r="DF176" s="205"/>
      <c r="DG176" s="205"/>
      <c r="DH176" s="205"/>
      <c r="DI176" s="205"/>
      <c r="DJ176" s="205"/>
      <c r="DK176" s="205"/>
      <c r="DL176" s="205"/>
      <c r="DM176" s="205"/>
      <c r="DN176" s="205"/>
      <c r="DO176" s="205"/>
      <c r="DP176" s="205"/>
      <c r="DQ176" s="205"/>
      <c r="DR176" s="205"/>
      <c r="DS176" s="205"/>
      <c r="DT176" s="205"/>
      <c r="DU176" s="205"/>
      <c r="DV176" s="205"/>
      <c r="DW176" s="205"/>
      <c r="DX176" s="205"/>
      <c r="DY176" s="205"/>
      <c r="DZ176" s="205"/>
      <c r="EA176" s="205"/>
      <c r="EB176" s="205"/>
      <c r="EC176" s="205"/>
      <c r="ED176" s="205"/>
      <c r="EE176" s="205"/>
      <c r="EF176" s="205"/>
      <c r="EG176" s="205"/>
      <c r="EH176" s="205"/>
      <c r="EI176" s="205"/>
      <c r="EJ176" s="205"/>
      <c r="EK176" s="205"/>
      <c r="EL176" s="205"/>
      <c r="EM176" s="205"/>
      <c r="EN176" s="205"/>
      <c r="EO176" s="205"/>
      <c r="EP176" s="205"/>
      <c r="EQ176" s="205"/>
      <c r="ER176" s="205"/>
      <c r="ES176" s="205"/>
      <c r="ET176" s="205"/>
      <c r="EU176" s="205"/>
      <c r="EV176" s="205"/>
      <c r="EW176" s="205"/>
      <c r="EX176" s="205"/>
      <c r="EY176" s="205"/>
      <c r="EZ176" s="205"/>
      <c r="FA176" s="205"/>
      <c r="FB176" s="205"/>
      <c r="FC176" s="205"/>
      <c r="FD176" s="205"/>
      <c r="FE176" s="205"/>
      <c r="FF176" s="205"/>
      <c r="FG176" s="205"/>
      <c r="FH176" s="205"/>
      <c r="FI176" s="205"/>
      <c r="FJ176" s="205"/>
      <c r="FK176" s="205"/>
    </row>
    <row r="177" spans="1:167" s="3" customFormat="1" ht="15">
      <c r="A177" s="35"/>
      <c r="B177" s="118" t="s">
        <v>26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9"/>
      <c r="AC177" s="226"/>
      <c r="AD177" s="227"/>
      <c r="AE177" s="227"/>
      <c r="AF177" s="227"/>
      <c r="AG177" s="227"/>
      <c r="AH177" s="227"/>
      <c r="AI177" s="227"/>
      <c r="AJ177" s="227"/>
      <c r="AK177" s="228"/>
      <c r="AL177" s="209" t="s">
        <v>204</v>
      </c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10">
        <f t="shared" si="0"/>
        <v>0</v>
      </c>
      <c r="BB177" s="210"/>
      <c r="BC177" s="210"/>
      <c r="BD177" s="210"/>
      <c r="BE177" s="210"/>
      <c r="BF177" s="210"/>
      <c r="BG177" s="210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05">
        <v>0</v>
      </c>
      <c r="BR177" s="205"/>
      <c r="BS177" s="205"/>
      <c r="BT177" s="205"/>
      <c r="BU177" s="205"/>
      <c r="BV177" s="205"/>
      <c r="BW177" s="205"/>
      <c r="BX177" s="205"/>
      <c r="BY177" s="205"/>
      <c r="BZ177" s="205"/>
      <c r="CA177" s="205"/>
      <c r="CB177" s="205"/>
      <c r="CC177" s="205"/>
      <c r="CD177" s="205"/>
      <c r="CE177" s="205"/>
      <c r="CF177" s="205"/>
      <c r="CG177" s="211"/>
      <c r="CH177" s="211"/>
      <c r="CI177" s="211"/>
      <c r="CJ177" s="211"/>
      <c r="CK177" s="211"/>
      <c r="CL177" s="211"/>
      <c r="CM177" s="211"/>
      <c r="CN177" s="211"/>
      <c r="CO177" s="211"/>
      <c r="CP177" s="211"/>
      <c r="CQ177" s="211"/>
      <c r="CR177" s="211"/>
      <c r="CS177" s="211"/>
      <c r="CT177" s="211"/>
      <c r="CU177" s="211"/>
      <c r="CV177" s="211"/>
      <c r="CW177" s="211"/>
      <c r="CX177" s="211"/>
      <c r="CY177" s="211"/>
      <c r="CZ177" s="205"/>
      <c r="DA177" s="205"/>
      <c r="DB177" s="205"/>
      <c r="DC177" s="205"/>
      <c r="DD177" s="205"/>
      <c r="DE177" s="205"/>
      <c r="DF177" s="205"/>
      <c r="DG177" s="205"/>
      <c r="DH177" s="205"/>
      <c r="DI177" s="205"/>
      <c r="DJ177" s="205"/>
      <c r="DK177" s="205"/>
      <c r="DL177" s="205"/>
      <c r="DM177" s="205"/>
      <c r="DN177" s="205"/>
      <c r="DO177" s="205"/>
      <c r="DP177" s="205"/>
      <c r="DQ177" s="205"/>
      <c r="DR177" s="205"/>
      <c r="DS177" s="205"/>
      <c r="DT177" s="205"/>
      <c r="DU177" s="205"/>
      <c r="DV177" s="205"/>
      <c r="DW177" s="205"/>
      <c r="DX177" s="205"/>
      <c r="DY177" s="205"/>
      <c r="DZ177" s="205"/>
      <c r="EA177" s="205"/>
      <c r="EB177" s="205"/>
      <c r="EC177" s="205"/>
      <c r="ED177" s="205"/>
      <c r="EE177" s="205"/>
      <c r="EF177" s="205"/>
      <c r="EG177" s="205"/>
      <c r="EH177" s="205"/>
      <c r="EI177" s="205"/>
      <c r="EJ177" s="205"/>
      <c r="EK177" s="205"/>
      <c r="EL177" s="205"/>
      <c r="EM177" s="205"/>
      <c r="EN177" s="205"/>
      <c r="EO177" s="205"/>
      <c r="EP177" s="205"/>
      <c r="EQ177" s="205"/>
      <c r="ER177" s="205"/>
      <c r="ES177" s="205"/>
      <c r="ET177" s="205"/>
      <c r="EU177" s="205"/>
      <c r="EV177" s="205"/>
      <c r="EW177" s="205"/>
      <c r="EX177" s="205"/>
      <c r="EY177" s="205"/>
      <c r="EZ177" s="205"/>
      <c r="FA177" s="205"/>
      <c r="FB177" s="205"/>
      <c r="FC177" s="205"/>
      <c r="FD177" s="205"/>
      <c r="FE177" s="205"/>
      <c r="FF177" s="205"/>
      <c r="FG177" s="205"/>
      <c r="FH177" s="205"/>
      <c r="FI177" s="205"/>
      <c r="FJ177" s="205"/>
      <c r="FK177" s="205"/>
    </row>
    <row r="178" spans="1:167" s="3" customFormat="1" ht="15">
      <c r="A178" s="35"/>
      <c r="B178" s="118" t="s">
        <v>27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9"/>
      <c r="AC178" s="226"/>
      <c r="AD178" s="227"/>
      <c r="AE178" s="227"/>
      <c r="AF178" s="227"/>
      <c r="AG178" s="227"/>
      <c r="AH178" s="227"/>
      <c r="AI178" s="227"/>
      <c r="AJ178" s="227"/>
      <c r="AK178" s="228"/>
      <c r="AL178" s="209" t="s">
        <v>204</v>
      </c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10">
        <f t="shared" si="0"/>
        <v>201600</v>
      </c>
      <c r="BB178" s="210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05">
        <f>222600-10000-10000-1000</f>
        <v>201600</v>
      </c>
      <c r="BR178" s="205"/>
      <c r="BS178" s="205"/>
      <c r="BT178" s="205"/>
      <c r="BU178" s="205"/>
      <c r="BV178" s="205"/>
      <c r="BW178" s="205"/>
      <c r="BX178" s="205"/>
      <c r="BY178" s="205"/>
      <c r="BZ178" s="205"/>
      <c r="CA178" s="205"/>
      <c r="CB178" s="205"/>
      <c r="CC178" s="205"/>
      <c r="CD178" s="205"/>
      <c r="CE178" s="205"/>
      <c r="CF178" s="205"/>
      <c r="CG178" s="211"/>
      <c r="CH178" s="211"/>
      <c r="CI178" s="211"/>
      <c r="CJ178" s="211"/>
      <c r="CK178" s="211"/>
      <c r="CL178" s="211"/>
      <c r="CM178" s="211"/>
      <c r="CN178" s="211"/>
      <c r="CO178" s="211"/>
      <c r="CP178" s="211"/>
      <c r="CQ178" s="211"/>
      <c r="CR178" s="211"/>
      <c r="CS178" s="211"/>
      <c r="CT178" s="211"/>
      <c r="CU178" s="211"/>
      <c r="CV178" s="211"/>
      <c r="CW178" s="211"/>
      <c r="CX178" s="211"/>
      <c r="CY178" s="211"/>
      <c r="CZ178" s="205"/>
      <c r="DA178" s="205"/>
      <c r="DB178" s="205"/>
      <c r="DC178" s="205"/>
      <c r="DD178" s="205"/>
      <c r="DE178" s="205"/>
      <c r="DF178" s="205"/>
      <c r="DG178" s="205"/>
      <c r="DH178" s="205"/>
      <c r="DI178" s="205"/>
      <c r="DJ178" s="205"/>
      <c r="DK178" s="205"/>
      <c r="DL178" s="205"/>
      <c r="DM178" s="205"/>
      <c r="DN178" s="205"/>
      <c r="DO178" s="205"/>
      <c r="DP178" s="205"/>
      <c r="DQ178" s="205"/>
      <c r="DR178" s="205"/>
      <c r="DS178" s="205"/>
      <c r="DT178" s="205"/>
      <c r="DU178" s="205"/>
      <c r="DV178" s="205"/>
      <c r="DW178" s="205"/>
      <c r="DX178" s="205"/>
      <c r="DY178" s="205"/>
      <c r="DZ178" s="205"/>
      <c r="EA178" s="205"/>
      <c r="EB178" s="205"/>
      <c r="EC178" s="205"/>
      <c r="ED178" s="205"/>
      <c r="EE178" s="205"/>
      <c r="EF178" s="205"/>
      <c r="EG178" s="205"/>
      <c r="EH178" s="205"/>
      <c r="EI178" s="205"/>
      <c r="EJ178" s="205"/>
      <c r="EK178" s="205"/>
      <c r="EL178" s="205"/>
      <c r="EM178" s="205"/>
      <c r="EN178" s="205"/>
      <c r="EO178" s="205"/>
      <c r="EP178" s="205"/>
      <c r="EQ178" s="205"/>
      <c r="ER178" s="205"/>
      <c r="ES178" s="205"/>
      <c r="ET178" s="205"/>
      <c r="EU178" s="205"/>
      <c r="EV178" s="205"/>
      <c r="EW178" s="205"/>
      <c r="EX178" s="205"/>
      <c r="EY178" s="205"/>
      <c r="EZ178" s="205"/>
      <c r="FA178" s="205"/>
      <c r="FB178" s="205"/>
      <c r="FC178" s="205"/>
      <c r="FD178" s="205"/>
      <c r="FE178" s="205"/>
      <c r="FF178" s="205"/>
      <c r="FG178" s="205"/>
      <c r="FH178" s="205"/>
      <c r="FI178" s="205"/>
      <c r="FJ178" s="205"/>
      <c r="FK178" s="205"/>
    </row>
    <row r="179" spans="1:167" s="3" customFormat="1" ht="43.5" customHeight="1">
      <c r="A179" s="35"/>
      <c r="B179" s="118" t="s">
        <v>205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9"/>
      <c r="AC179" s="229"/>
      <c r="AD179" s="152"/>
      <c r="AE179" s="152"/>
      <c r="AF179" s="152"/>
      <c r="AG179" s="152"/>
      <c r="AH179" s="152"/>
      <c r="AI179" s="152"/>
      <c r="AJ179" s="152"/>
      <c r="AK179" s="230"/>
      <c r="AL179" s="209" t="s">
        <v>204</v>
      </c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10">
        <f t="shared" si="0"/>
        <v>0</v>
      </c>
      <c r="BB179" s="210"/>
      <c r="BC179" s="210"/>
      <c r="BD179" s="210"/>
      <c r="BE179" s="210"/>
      <c r="BF179" s="210"/>
      <c r="BG179" s="210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05"/>
      <c r="BR179" s="205"/>
      <c r="BS179" s="205"/>
      <c r="BT179" s="205"/>
      <c r="BU179" s="205"/>
      <c r="BV179" s="205"/>
      <c r="BW179" s="205"/>
      <c r="BX179" s="205"/>
      <c r="BY179" s="205"/>
      <c r="BZ179" s="205"/>
      <c r="CA179" s="205"/>
      <c r="CB179" s="205"/>
      <c r="CC179" s="205"/>
      <c r="CD179" s="205"/>
      <c r="CE179" s="205"/>
      <c r="CF179" s="205"/>
      <c r="CG179" s="211"/>
      <c r="CH179" s="211"/>
      <c r="CI179" s="211"/>
      <c r="CJ179" s="211"/>
      <c r="CK179" s="211"/>
      <c r="CL179" s="211"/>
      <c r="CM179" s="211"/>
      <c r="CN179" s="211"/>
      <c r="CO179" s="211"/>
      <c r="CP179" s="211"/>
      <c r="CQ179" s="211"/>
      <c r="CR179" s="211"/>
      <c r="CS179" s="211"/>
      <c r="CT179" s="211"/>
      <c r="CU179" s="211"/>
      <c r="CV179" s="211"/>
      <c r="CW179" s="211"/>
      <c r="CX179" s="211"/>
      <c r="CY179" s="211"/>
      <c r="CZ179" s="205"/>
      <c r="DA179" s="205"/>
      <c r="DB179" s="205"/>
      <c r="DC179" s="205"/>
      <c r="DD179" s="205"/>
      <c r="DE179" s="205"/>
      <c r="DF179" s="205"/>
      <c r="DG179" s="205"/>
      <c r="DH179" s="205"/>
      <c r="DI179" s="205"/>
      <c r="DJ179" s="205"/>
      <c r="DK179" s="205"/>
      <c r="DL179" s="205"/>
      <c r="DM179" s="205"/>
      <c r="DN179" s="205"/>
      <c r="DO179" s="205"/>
      <c r="DP179" s="205"/>
      <c r="DQ179" s="205"/>
      <c r="DR179" s="205"/>
      <c r="DS179" s="205"/>
      <c r="DT179" s="205"/>
      <c r="DU179" s="205"/>
      <c r="DV179" s="205"/>
      <c r="DW179" s="205"/>
      <c r="DX179" s="205"/>
      <c r="DY179" s="205"/>
      <c r="DZ179" s="205"/>
      <c r="EA179" s="205"/>
      <c r="EB179" s="205"/>
      <c r="EC179" s="205"/>
      <c r="ED179" s="205"/>
      <c r="EE179" s="205"/>
      <c r="EF179" s="205"/>
      <c r="EG179" s="205"/>
      <c r="EH179" s="205"/>
      <c r="EI179" s="205"/>
      <c r="EJ179" s="205"/>
      <c r="EK179" s="205"/>
      <c r="EL179" s="205"/>
      <c r="EM179" s="205"/>
      <c r="EN179" s="205"/>
      <c r="EO179" s="205"/>
      <c r="EP179" s="205"/>
      <c r="EQ179" s="205"/>
      <c r="ER179" s="205"/>
      <c r="ES179" s="205"/>
      <c r="ET179" s="205"/>
      <c r="EU179" s="205"/>
      <c r="EV179" s="205"/>
      <c r="EW179" s="205"/>
      <c r="EX179" s="205"/>
      <c r="EY179" s="205"/>
      <c r="EZ179" s="205"/>
      <c r="FA179" s="205"/>
      <c r="FB179" s="205"/>
      <c r="FC179" s="205"/>
      <c r="FD179" s="205"/>
      <c r="FE179" s="205"/>
      <c r="FF179" s="205"/>
      <c r="FG179" s="205"/>
      <c r="FH179" s="205"/>
      <c r="FI179" s="205"/>
      <c r="FJ179" s="205"/>
      <c r="FK179" s="205"/>
    </row>
    <row r="180" spans="1:167" s="3" customFormat="1" ht="30" customHeight="1">
      <c r="A180" s="35"/>
      <c r="B180" s="118" t="s">
        <v>206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9"/>
      <c r="AC180" s="226" t="s">
        <v>207</v>
      </c>
      <c r="AD180" s="227"/>
      <c r="AE180" s="227"/>
      <c r="AF180" s="227"/>
      <c r="AG180" s="227"/>
      <c r="AH180" s="227"/>
      <c r="AI180" s="227"/>
      <c r="AJ180" s="227"/>
      <c r="AK180" s="228"/>
      <c r="AL180" s="209" t="s">
        <v>204</v>
      </c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10">
        <f t="shared" si="0"/>
        <v>124227.88</v>
      </c>
      <c r="BB180" s="210"/>
      <c r="BC180" s="210"/>
      <c r="BD180" s="210"/>
      <c r="BE180" s="210"/>
      <c r="BF180" s="210"/>
      <c r="BG180" s="210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05">
        <f>2346+59402+2400+33.88</f>
        <v>64181.88</v>
      </c>
      <c r="BR180" s="205"/>
      <c r="BS180" s="205"/>
      <c r="BT180" s="205"/>
      <c r="BU180" s="205"/>
      <c r="BV180" s="205"/>
      <c r="BW180" s="205"/>
      <c r="BX180" s="205"/>
      <c r="BY180" s="205"/>
      <c r="BZ180" s="205"/>
      <c r="CA180" s="205"/>
      <c r="CB180" s="205"/>
      <c r="CC180" s="205"/>
      <c r="CD180" s="205"/>
      <c r="CE180" s="205"/>
      <c r="CF180" s="205"/>
      <c r="CG180" s="211">
        <f>61145.21-844.21-255</f>
        <v>60046</v>
      </c>
      <c r="CH180" s="211"/>
      <c r="CI180" s="211"/>
      <c r="CJ180" s="211"/>
      <c r="CK180" s="211"/>
      <c r="CL180" s="211"/>
      <c r="CM180" s="211"/>
      <c r="CN180" s="211"/>
      <c r="CO180" s="211"/>
      <c r="CP180" s="211"/>
      <c r="CQ180" s="211"/>
      <c r="CR180" s="211"/>
      <c r="CS180" s="211"/>
      <c r="CT180" s="211"/>
      <c r="CU180" s="211"/>
      <c r="CV180" s="211"/>
      <c r="CW180" s="211"/>
      <c r="CX180" s="211"/>
      <c r="CY180" s="211"/>
      <c r="CZ180" s="205"/>
      <c r="DA180" s="205"/>
      <c r="DB180" s="205"/>
      <c r="DC180" s="205"/>
      <c r="DD180" s="205"/>
      <c r="DE180" s="205"/>
      <c r="DF180" s="205"/>
      <c r="DG180" s="205"/>
      <c r="DH180" s="205"/>
      <c r="DI180" s="205"/>
      <c r="DJ180" s="205"/>
      <c r="DK180" s="205"/>
      <c r="DL180" s="205"/>
      <c r="DM180" s="205"/>
      <c r="DN180" s="205"/>
      <c r="DO180" s="205"/>
      <c r="DP180" s="205"/>
      <c r="DQ180" s="205"/>
      <c r="DR180" s="205"/>
      <c r="DS180" s="205"/>
      <c r="DT180" s="205"/>
      <c r="DU180" s="205"/>
      <c r="DV180" s="205"/>
      <c r="DW180" s="205"/>
      <c r="DX180" s="205"/>
      <c r="DY180" s="205"/>
      <c r="DZ180" s="205"/>
      <c r="EA180" s="205"/>
      <c r="EB180" s="205"/>
      <c r="EC180" s="205"/>
      <c r="ED180" s="205"/>
      <c r="EE180" s="205"/>
      <c r="EF180" s="205"/>
      <c r="EG180" s="205"/>
      <c r="EH180" s="205"/>
      <c r="EI180" s="205"/>
      <c r="EJ180" s="205"/>
      <c r="EK180" s="205"/>
      <c r="EL180" s="205"/>
      <c r="EM180" s="205"/>
      <c r="EN180" s="205"/>
      <c r="EO180" s="205"/>
      <c r="EP180" s="205"/>
      <c r="EQ180" s="205"/>
      <c r="ER180" s="205"/>
      <c r="ES180" s="205"/>
      <c r="ET180" s="205"/>
      <c r="EU180" s="205"/>
      <c r="EV180" s="205"/>
      <c r="EW180" s="205"/>
      <c r="EX180" s="205"/>
      <c r="EY180" s="205"/>
      <c r="EZ180" s="205"/>
      <c r="FA180" s="205"/>
      <c r="FB180" s="205"/>
      <c r="FC180" s="205"/>
      <c r="FD180" s="205"/>
      <c r="FE180" s="205"/>
      <c r="FF180" s="205"/>
      <c r="FG180" s="205"/>
      <c r="FH180" s="205"/>
      <c r="FI180" s="205"/>
      <c r="FJ180" s="205"/>
      <c r="FK180" s="205"/>
    </row>
    <row r="181" spans="1:167" s="3" customFormat="1" ht="15" customHeight="1">
      <c r="A181" s="35"/>
      <c r="B181" s="118" t="s">
        <v>208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9"/>
      <c r="AC181" s="226"/>
      <c r="AD181" s="227"/>
      <c r="AE181" s="227"/>
      <c r="AF181" s="227"/>
      <c r="AG181" s="227"/>
      <c r="AH181" s="227"/>
      <c r="AI181" s="227"/>
      <c r="AJ181" s="227"/>
      <c r="AK181" s="228"/>
      <c r="AL181" s="209" t="s">
        <v>204</v>
      </c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10">
        <f t="shared" si="0"/>
        <v>95590.91</v>
      </c>
      <c r="BB181" s="210"/>
      <c r="BC181" s="210"/>
      <c r="BD181" s="210"/>
      <c r="BE181" s="210"/>
      <c r="BF181" s="210"/>
      <c r="BG181" s="210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05">
        <f>9600+73918+15170+8.84-33.88-6722+1000+1805.74</f>
        <v>94746.7</v>
      </c>
      <c r="BR181" s="205"/>
      <c r="BS181" s="205"/>
      <c r="BT181" s="205"/>
      <c r="BU181" s="205"/>
      <c r="BV181" s="205"/>
      <c r="BW181" s="205"/>
      <c r="BX181" s="205"/>
      <c r="BY181" s="205"/>
      <c r="BZ181" s="205"/>
      <c r="CA181" s="205"/>
      <c r="CB181" s="205"/>
      <c r="CC181" s="205"/>
      <c r="CD181" s="205"/>
      <c r="CE181" s="205"/>
      <c r="CF181" s="205"/>
      <c r="CG181" s="211">
        <v>844.21</v>
      </c>
      <c r="CH181" s="211"/>
      <c r="CI181" s="211"/>
      <c r="CJ181" s="211"/>
      <c r="CK181" s="211"/>
      <c r="CL181" s="211"/>
      <c r="CM181" s="211"/>
      <c r="CN181" s="211"/>
      <c r="CO181" s="211"/>
      <c r="CP181" s="211"/>
      <c r="CQ181" s="211"/>
      <c r="CR181" s="211"/>
      <c r="CS181" s="211"/>
      <c r="CT181" s="211"/>
      <c r="CU181" s="211"/>
      <c r="CV181" s="211"/>
      <c r="CW181" s="211"/>
      <c r="CX181" s="211"/>
      <c r="CY181" s="211"/>
      <c r="CZ181" s="205"/>
      <c r="DA181" s="205"/>
      <c r="DB181" s="205"/>
      <c r="DC181" s="205"/>
      <c r="DD181" s="205"/>
      <c r="DE181" s="205"/>
      <c r="DF181" s="205"/>
      <c r="DG181" s="205"/>
      <c r="DH181" s="205"/>
      <c r="DI181" s="205"/>
      <c r="DJ181" s="205"/>
      <c r="DK181" s="205"/>
      <c r="DL181" s="205"/>
      <c r="DM181" s="205"/>
      <c r="DN181" s="205"/>
      <c r="DO181" s="205"/>
      <c r="DP181" s="205"/>
      <c r="DQ181" s="205"/>
      <c r="DR181" s="205"/>
      <c r="DS181" s="205"/>
      <c r="DT181" s="205"/>
      <c r="DU181" s="205"/>
      <c r="DV181" s="205"/>
      <c r="DW181" s="205"/>
      <c r="DX181" s="205"/>
      <c r="DY181" s="205"/>
      <c r="DZ181" s="205"/>
      <c r="EA181" s="205"/>
      <c r="EB181" s="205"/>
      <c r="EC181" s="205"/>
      <c r="ED181" s="205"/>
      <c r="EE181" s="205"/>
      <c r="EF181" s="205"/>
      <c r="EG181" s="205"/>
      <c r="EH181" s="205"/>
      <c r="EI181" s="205"/>
      <c r="EJ181" s="205"/>
      <c r="EK181" s="205"/>
      <c r="EL181" s="205"/>
      <c r="EM181" s="205"/>
      <c r="EN181" s="205"/>
      <c r="EO181" s="205"/>
      <c r="EP181" s="205"/>
      <c r="EQ181" s="205"/>
      <c r="ER181" s="205"/>
      <c r="ES181" s="205"/>
      <c r="ET181" s="205"/>
      <c r="EU181" s="205"/>
      <c r="EV181" s="205"/>
      <c r="EW181" s="205"/>
      <c r="EX181" s="205"/>
      <c r="EY181" s="205"/>
      <c r="EZ181" s="205"/>
      <c r="FA181" s="205"/>
      <c r="FB181" s="205"/>
      <c r="FC181" s="205"/>
      <c r="FD181" s="205"/>
      <c r="FE181" s="205"/>
      <c r="FF181" s="205"/>
      <c r="FG181" s="205"/>
      <c r="FH181" s="205"/>
      <c r="FI181" s="205"/>
      <c r="FJ181" s="205"/>
      <c r="FK181" s="205"/>
    </row>
    <row r="182" spans="1:167" s="3" customFormat="1" ht="15" customHeight="1">
      <c r="A182" s="35"/>
      <c r="B182" s="118" t="s">
        <v>209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9"/>
      <c r="AC182" s="226"/>
      <c r="AD182" s="227"/>
      <c r="AE182" s="227"/>
      <c r="AF182" s="227"/>
      <c r="AG182" s="227"/>
      <c r="AH182" s="227"/>
      <c r="AI182" s="227"/>
      <c r="AJ182" s="227"/>
      <c r="AK182" s="228"/>
      <c r="AL182" s="209" t="s">
        <v>204</v>
      </c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10">
        <f t="shared" si="0"/>
        <v>0</v>
      </c>
      <c r="BB182" s="210"/>
      <c r="BC182" s="210"/>
      <c r="BD182" s="210"/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05"/>
      <c r="BR182" s="205"/>
      <c r="BS182" s="205"/>
      <c r="BT182" s="205"/>
      <c r="BU182" s="205"/>
      <c r="BV182" s="205"/>
      <c r="BW182" s="205"/>
      <c r="BX182" s="205"/>
      <c r="BY182" s="205"/>
      <c r="BZ182" s="205"/>
      <c r="CA182" s="205"/>
      <c r="CB182" s="205"/>
      <c r="CC182" s="205"/>
      <c r="CD182" s="205"/>
      <c r="CE182" s="205"/>
      <c r="CF182" s="205"/>
      <c r="CG182" s="211"/>
      <c r="CH182" s="211"/>
      <c r="CI182" s="211"/>
      <c r="CJ182" s="211"/>
      <c r="CK182" s="211"/>
      <c r="CL182" s="211"/>
      <c r="CM182" s="211"/>
      <c r="CN182" s="211"/>
      <c r="CO182" s="211"/>
      <c r="CP182" s="211"/>
      <c r="CQ182" s="211"/>
      <c r="CR182" s="211"/>
      <c r="CS182" s="211"/>
      <c r="CT182" s="211"/>
      <c r="CU182" s="211"/>
      <c r="CV182" s="211"/>
      <c r="CW182" s="211"/>
      <c r="CX182" s="211"/>
      <c r="CY182" s="211"/>
      <c r="CZ182" s="205"/>
      <c r="DA182" s="205"/>
      <c r="DB182" s="205"/>
      <c r="DC182" s="205"/>
      <c r="DD182" s="205"/>
      <c r="DE182" s="205"/>
      <c r="DF182" s="205"/>
      <c r="DG182" s="205"/>
      <c r="DH182" s="205"/>
      <c r="DI182" s="205"/>
      <c r="DJ182" s="205"/>
      <c r="DK182" s="205"/>
      <c r="DL182" s="205"/>
      <c r="DM182" s="205"/>
      <c r="DN182" s="205"/>
      <c r="DO182" s="205"/>
      <c r="DP182" s="205"/>
      <c r="DQ182" s="205"/>
      <c r="DR182" s="205"/>
      <c r="DS182" s="205"/>
      <c r="DT182" s="205"/>
      <c r="DU182" s="205"/>
      <c r="DV182" s="205"/>
      <c r="DW182" s="205"/>
      <c r="DX182" s="205"/>
      <c r="DY182" s="205"/>
      <c r="DZ182" s="205"/>
      <c r="EA182" s="205"/>
      <c r="EB182" s="205"/>
      <c r="EC182" s="205"/>
      <c r="ED182" s="205"/>
      <c r="EE182" s="205"/>
      <c r="EF182" s="205"/>
      <c r="EG182" s="205"/>
      <c r="EH182" s="205"/>
      <c r="EI182" s="205"/>
      <c r="EJ182" s="205"/>
      <c r="EK182" s="205"/>
      <c r="EL182" s="205"/>
      <c r="EM182" s="205"/>
      <c r="EN182" s="205"/>
      <c r="EO182" s="205"/>
      <c r="EP182" s="205"/>
      <c r="EQ182" s="205"/>
      <c r="ER182" s="205"/>
      <c r="ES182" s="205"/>
      <c r="ET182" s="205"/>
      <c r="EU182" s="205"/>
      <c r="EV182" s="205"/>
      <c r="EW182" s="205"/>
      <c r="EX182" s="205"/>
      <c r="EY182" s="205"/>
      <c r="EZ182" s="205"/>
      <c r="FA182" s="205"/>
      <c r="FB182" s="205"/>
      <c r="FC182" s="205"/>
      <c r="FD182" s="205"/>
      <c r="FE182" s="205"/>
      <c r="FF182" s="205"/>
      <c r="FG182" s="205"/>
      <c r="FH182" s="205"/>
      <c r="FI182" s="205"/>
      <c r="FJ182" s="205"/>
      <c r="FK182" s="205"/>
    </row>
    <row r="183" spans="1:167" s="3" customFormat="1" ht="15" customHeight="1">
      <c r="A183" s="36"/>
      <c r="B183" s="105" t="s">
        <v>28</v>
      </c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6"/>
      <c r="AC183" s="226"/>
      <c r="AD183" s="227"/>
      <c r="AE183" s="227"/>
      <c r="AF183" s="227"/>
      <c r="AG183" s="227"/>
      <c r="AH183" s="227"/>
      <c r="AI183" s="227"/>
      <c r="AJ183" s="227"/>
      <c r="AK183" s="228"/>
      <c r="AL183" s="209" t="s">
        <v>210</v>
      </c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10">
        <f t="shared" si="0"/>
        <v>0</v>
      </c>
      <c r="BB183" s="210"/>
      <c r="BC183" s="210"/>
      <c r="BD183" s="210"/>
      <c r="BE183" s="210"/>
      <c r="BF183" s="210"/>
      <c r="BG183" s="210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05"/>
      <c r="BR183" s="205"/>
      <c r="BS183" s="205"/>
      <c r="BT183" s="205"/>
      <c r="BU183" s="205"/>
      <c r="BV183" s="205"/>
      <c r="BW183" s="205"/>
      <c r="BX183" s="205"/>
      <c r="BY183" s="205"/>
      <c r="BZ183" s="205"/>
      <c r="CA183" s="205"/>
      <c r="CB183" s="205"/>
      <c r="CC183" s="205"/>
      <c r="CD183" s="205"/>
      <c r="CE183" s="205"/>
      <c r="CF183" s="205"/>
      <c r="CG183" s="211"/>
      <c r="CH183" s="211"/>
      <c r="CI183" s="211"/>
      <c r="CJ183" s="211"/>
      <c r="CK183" s="211"/>
      <c r="CL183" s="211"/>
      <c r="CM183" s="211"/>
      <c r="CN183" s="211"/>
      <c r="CO183" s="211"/>
      <c r="CP183" s="211"/>
      <c r="CQ183" s="211"/>
      <c r="CR183" s="211"/>
      <c r="CS183" s="211"/>
      <c r="CT183" s="211"/>
      <c r="CU183" s="211"/>
      <c r="CV183" s="211"/>
      <c r="CW183" s="211"/>
      <c r="CX183" s="211"/>
      <c r="CY183" s="211"/>
      <c r="CZ183" s="205"/>
      <c r="DA183" s="205"/>
      <c r="DB183" s="205"/>
      <c r="DC183" s="205"/>
      <c r="DD183" s="205"/>
      <c r="DE183" s="205"/>
      <c r="DF183" s="205"/>
      <c r="DG183" s="205"/>
      <c r="DH183" s="205"/>
      <c r="DI183" s="205"/>
      <c r="DJ183" s="205"/>
      <c r="DK183" s="205"/>
      <c r="DL183" s="205"/>
      <c r="DM183" s="205"/>
      <c r="DN183" s="205"/>
      <c r="DO183" s="205"/>
      <c r="DP183" s="205"/>
      <c r="DQ183" s="205"/>
      <c r="DR183" s="205"/>
      <c r="DS183" s="205"/>
      <c r="DT183" s="205"/>
      <c r="DU183" s="205"/>
      <c r="DV183" s="205"/>
      <c r="DW183" s="205"/>
      <c r="DX183" s="205"/>
      <c r="DY183" s="205"/>
      <c r="DZ183" s="205"/>
      <c r="EA183" s="205"/>
      <c r="EB183" s="205"/>
      <c r="EC183" s="205"/>
      <c r="ED183" s="205"/>
      <c r="EE183" s="205"/>
      <c r="EF183" s="205"/>
      <c r="EG183" s="205"/>
      <c r="EH183" s="205"/>
      <c r="EI183" s="205"/>
      <c r="EJ183" s="205"/>
      <c r="EK183" s="205"/>
      <c r="EL183" s="205"/>
      <c r="EM183" s="205"/>
      <c r="EN183" s="205"/>
      <c r="EO183" s="205"/>
      <c r="EP183" s="205"/>
      <c r="EQ183" s="205"/>
      <c r="ER183" s="205"/>
      <c r="ES183" s="205"/>
      <c r="ET183" s="205"/>
      <c r="EU183" s="205"/>
      <c r="EV183" s="205"/>
      <c r="EW183" s="205"/>
      <c r="EX183" s="205"/>
      <c r="EY183" s="205"/>
      <c r="EZ183" s="205"/>
      <c r="FA183" s="205"/>
      <c r="FB183" s="205"/>
      <c r="FC183" s="205"/>
      <c r="FD183" s="205"/>
      <c r="FE183" s="205"/>
      <c r="FF183" s="205"/>
      <c r="FG183" s="205"/>
      <c r="FH183" s="205"/>
      <c r="FI183" s="205"/>
      <c r="FJ183" s="205"/>
      <c r="FK183" s="205"/>
    </row>
    <row r="184" spans="1:167" s="3" customFormat="1" ht="15" customHeight="1">
      <c r="A184" s="3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8"/>
      <c r="AC184" s="231"/>
      <c r="AD184" s="232"/>
      <c r="AE184" s="232"/>
      <c r="AF184" s="232"/>
      <c r="AG184" s="232"/>
      <c r="AH184" s="232"/>
      <c r="AI184" s="232"/>
      <c r="AJ184" s="232"/>
      <c r="AK184" s="233"/>
      <c r="AL184" s="209" t="s">
        <v>204</v>
      </c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10">
        <f t="shared" si="0"/>
        <v>86877.26</v>
      </c>
      <c r="BB184" s="210"/>
      <c r="BC184" s="210"/>
      <c r="BD184" s="210"/>
      <c r="BE184" s="210"/>
      <c r="BF184" s="210"/>
      <c r="BG184" s="210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05">
        <f>138153-48400.4-25127+14047.4-1805.74</f>
        <v>76867.26</v>
      </c>
      <c r="BR184" s="205"/>
      <c r="BS184" s="205"/>
      <c r="BT184" s="205"/>
      <c r="BU184" s="205"/>
      <c r="BV184" s="205"/>
      <c r="BW184" s="205"/>
      <c r="BX184" s="205"/>
      <c r="BY184" s="205"/>
      <c r="BZ184" s="205"/>
      <c r="CA184" s="205"/>
      <c r="CB184" s="205"/>
      <c r="CC184" s="205"/>
      <c r="CD184" s="205"/>
      <c r="CE184" s="205"/>
      <c r="CF184" s="205"/>
      <c r="CG184" s="211">
        <f>10200-190</f>
        <v>10010</v>
      </c>
      <c r="CH184" s="211"/>
      <c r="CI184" s="211"/>
      <c r="CJ184" s="211"/>
      <c r="CK184" s="211"/>
      <c r="CL184" s="211"/>
      <c r="CM184" s="211"/>
      <c r="CN184" s="211"/>
      <c r="CO184" s="211"/>
      <c r="CP184" s="211"/>
      <c r="CQ184" s="211"/>
      <c r="CR184" s="211"/>
      <c r="CS184" s="211"/>
      <c r="CT184" s="211"/>
      <c r="CU184" s="211"/>
      <c r="CV184" s="211"/>
      <c r="CW184" s="211"/>
      <c r="CX184" s="211"/>
      <c r="CY184" s="211"/>
      <c r="CZ184" s="205"/>
      <c r="DA184" s="205"/>
      <c r="DB184" s="205"/>
      <c r="DC184" s="205"/>
      <c r="DD184" s="205"/>
      <c r="DE184" s="205"/>
      <c r="DF184" s="205"/>
      <c r="DG184" s="205"/>
      <c r="DH184" s="205"/>
      <c r="DI184" s="205"/>
      <c r="DJ184" s="205"/>
      <c r="DK184" s="205"/>
      <c r="DL184" s="205"/>
      <c r="DM184" s="205"/>
      <c r="DN184" s="205"/>
      <c r="DO184" s="205"/>
      <c r="DP184" s="205"/>
      <c r="DQ184" s="205"/>
      <c r="DR184" s="205"/>
      <c r="DS184" s="205"/>
      <c r="DT184" s="205"/>
      <c r="DU184" s="205"/>
      <c r="DV184" s="205"/>
      <c r="DW184" s="205"/>
      <c r="DX184" s="205"/>
      <c r="DY184" s="205"/>
      <c r="DZ184" s="205"/>
      <c r="EA184" s="205"/>
      <c r="EB184" s="205"/>
      <c r="EC184" s="205"/>
      <c r="ED184" s="205"/>
      <c r="EE184" s="205"/>
      <c r="EF184" s="205"/>
      <c r="EG184" s="205"/>
      <c r="EH184" s="205"/>
      <c r="EI184" s="205"/>
      <c r="EJ184" s="205"/>
      <c r="EK184" s="205"/>
      <c r="EL184" s="205"/>
      <c r="EM184" s="205"/>
      <c r="EN184" s="205"/>
      <c r="EO184" s="205"/>
      <c r="EP184" s="205"/>
      <c r="EQ184" s="205"/>
      <c r="ER184" s="205"/>
      <c r="ES184" s="205"/>
      <c r="ET184" s="205"/>
      <c r="EU184" s="205"/>
      <c r="EV184" s="205"/>
      <c r="EW184" s="205"/>
      <c r="EX184" s="205"/>
      <c r="EY184" s="205"/>
      <c r="EZ184" s="205"/>
      <c r="FA184" s="205"/>
      <c r="FB184" s="205"/>
      <c r="FC184" s="205"/>
      <c r="FD184" s="205"/>
      <c r="FE184" s="205"/>
      <c r="FF184" s="205"/>
      <c r="FG184" s="205"/>
      <c r="FH184" s="205"/>
      <c r="FI184" s="205"/>
      <c r="FJ184" s="205"/>
      <c r="FK184" s="205"/>
    </row>
    <row r="185" spans="1:167" s="3" customFormat="1" ht="30" customHeight="1">
      <c r="A185" s="35"/>
      <c r="B185" s="118" t="s">
        <v>29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9"/>
      <c r="AC185" s="234"/>
      <c r="AD185" s="235"/>
      <c r="AE185" s="235"/>
      <c r="AF185" s="235"/>
      <c r="AG185" s="235"/>
      <c r="AH185" s="235"/>
      <c r="AI185" s="235"/>
      <c r="AJ185" s="235"/>
      <c r="AK185" s="236"/>
      <c r="AL185" s="209" t="s">
        <v>204</v>
      </c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  <c r="AW185" s="209"/>
      <c r="AX185" s="209"/>
      <c r="AY185" s="209"/>
      <c r="AZ185" s="209"/>
      <c r="BA185" s="210">
        <f t="shared" si="0"/>
        <v>0</v>
      </c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05"/>
      <c r="BR185" s="205"/>
      <c r="BS185" s="205"/>
      <c r="BT185" s="205"/>
      <c r="BU185" s="205"/>
      <c r="BV185" s="205"/>
      <c r="BW185" s="205"/>
      <c r="BX185" s="205"/>
      <c r="BY185" s="205"/>
      <c r="BZ185" s="205"/>
      <c r="CA185" s="205"/>
      <c r="CB185" s="205"/>
      <c r="CC185" s="205"/>
      <c r="CD185" s="205"/>
      <c r="CE185" s="205"/>
      <c r="CF185" s="205"/>
      <c r="CG185" s="211"/>
      <c r="CH185" s="211"/>
      <c r="CI185" s="211"/>
      <c r="CJ185" s="211"/>
      <c r="CK185" s="211"/>
      <c r="CL185" s="211"/>
      <c r="CM185" s="211"/>
      <c r="CN185" s="211"/>
      <c r="CO185" s="211"/>
      <c r="CP185" s="211"/>
      <c r="CQ185" s="211"/>
      <c r="CR185" s="211"/>
      <c r="CS185" s="211"/>
      <c r="CT185" s="211"/>
      <c r="CU185" s="211"/>
      <c r="CV185" s="211"/>
      <c r="CW185" s="211"/>
      <c r="CX185" s="211"/>
      <c r="CY185" s="211"/>
      <c r="CZ185" s="205"/>
      <c r="DA185" s="205"/>
      <c r="DB185" s="205"/>
      <c r="DC185" s="205"/>
      <c r="DD185" s="205"/>
      <c r="DE185" s="205"/>
      <c r="DF185" s="205"/>
      <c r="DG185" s="205"/>
      <c r="DH185" s="205"/>
      <c r="DI185" s="205"/>
      <c r="DJ185" s="205"/>
      <c r="DK185" s="205"/>
      <c r="DL185" s="205"/>
      <c r="DM185" s="205"/>
      <c r="DN185" s="205"/>
      <c r="DO185" s="205"/>
      <c r="DP185" s="205"/>
      <c r="DQ185" s="205"/>
      <c r="DR185" s="205"/>
      <c r="DS185" s="205"/>
      <c r="DT185" s="205"/>
      <c r="DU185" s="205"/>
      <c r="DV185" s="205"/>
      <c r="DW185" s="205"/>
      <c r="DX185" s="205"/>
      <c r="DY185" s="205"/>
      <c r="DZ185" s="205"/>
      <c r="EA185" s="205"/>
      <c r="EB185" s="205"/>
      <c r="EC185" s="205"/>
      <c r="ED185" s="205"/>
      <c r="EE185" s="205"/>
      <c r="EF185" s="205"/>
      <c r="EG185" s="205"/>
      <c r="EH185" s="205"/>
      <c r="EI185" s="205"/>
      <c r="EJ185" s="205"/>
      <c r="EK185" s="205"/>
      <c r="EL185" s="205"/>
      <c r="EM185" s="205"/>
      <c r="EN185" s="205"/>
      <c r="EO185" s="205"/>
      <c r="EP185" s="205"/>
      <c r="EQ185" s="205"/>
      <c r="ER185" s="205"/>
      <c r="ES185" s="205"/>
      <c r="ET185" s="205"/>
      <c r="EU185" s="205"/>
      <c r="EV185" s="205"/>
      <c r="EW185" s="205"/>
      <c r="EX185" s="205"/>
      <c r="EY185" s="205"/>
      <c r="EZ185" s="205"/>
      <c r="FA185" s="205"/>
      <c r="FB185" s="205"/>
      <c r="FC185" s="205"/>
      <c r="FD185" s="205"/>
      <c r="FE185" s="205"/>
      <c r="FF185" s="205"/>
      <c r="FG185" s="205"/>
      <c r="FH185" s="205"/>
      <c r="FI185" s="205"/>
      <c r="FJ185" s="205"/>
      <c r="FK185" s="205"/>
    </row>
    <row r="186" spans="1:167" s="3" customFormat="1" ht="15" customHeight="1">
      <c r="A186" s="36"/>
      <c r="B186" s="105" t="s">
        <v>30</v>
      </c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6"/>
      <c r="AC186" s="226"/>
      <c r="AD186" s="227"/>
      <c r="AE186" s="227"/>
      <c r="AF186" s="227"/>
      <c r="AG186" s="227"/>
      <c r="AH186" s="227"/>
      <c r="AI186" s="227"/>
      <c r="AJ186" s="227"/>
      <c r="AK186" s="228"/>
      <c r="AL186" s="209" t="s">
        <v>210</v>
      </c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10">
        <f t="shared" si="0"/>
        <v>0</v>
      </c>
      <c r="BB186" s="210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05"/>
      <c r="BR186" s="205"/>
      <c r="BS186" s="205"/>
      <c r="BT186" s="205"/>
      <c r="BU186" s="205"/>
      <c r="BV186" s="205"/>
      <c r="BW186" s="205"/>
      <c r="BX186" s="205"/>
      <c r="BY186" s="205"/>
      <c r="BZ186" s="205"/>
      <c r="CA186" s="205"/>
      <c r="CB186" s="205"/>
      <c r="CC186" s="205"/>
      <c r="CD186" s="205"/>
      <c r="CE186" s="205"/>
      <c r="CF186" s="205"/>
      <c r="CG186" s="211"/>
      <c r="CH186" s="211"/>
      <c r="CI186" s="211"/>
      <c r="CJ186" s="211"/>
      <c r="CK186" s="211"/>
      <c r="CL186" s="211"/>
      <c r="CM186" s="211"/>
      <c r="CN186" s="211"/>
      <c r="CO186" s="211"/>
      <c r="CP186" s="211"/>
      <c r="CQ186" s="211"/>
      <c r="CR186" s="211"/>
      <c r="CS186" s="211"/>
      <c r="CT186" s="211"/>
      <c r="CU186" s="211"/>
      <c r="CV186" s="211"/>
      <c r="CW186" s="211"/>
      <c r="CX186" s="211"/>
      <c r="CY186" s="211"/>
      <c r="CZ186" s="205"/>
      <c r="DA186" s="205"/>
      <c r="DB186" s="205"/>
      <c r="DC186" s="205"/>
      <c r="DD186" s="205"/>
      <c r="DE186" s="205"/>
      <c r="DF186" s="205"/>
      <c r="DG186" s="205"/>
      <c r="DH186" s="205"/>
      <c r="DI186" s="205"/>
      <c r="DJ186" s="205"/>
      <c r="DK186" s="205"/>
      <c r="DL186" s="205"/>
      <c r="DM186" s="205"/>
      <c r="DN186" s="205"/>
      <c r="DO186" s="205"/>
      <c r="DP186" s="205"/>
      <c r="DQ186" s="205"/>
      <c r="DR186" s="205"/>
      <c r="DS186" s="205"/>
      <c r="DT186" s="205"/>
      <c r="DU186" s="205"/>
      <c r="DV186" s="205"/>
      <c r="DW186" s="205"/>
      <c r="DX186" s="205"/>
      <c r="DY186" s="205"/>
      <c r="DZ186" s="205"/>
      <c r="EA186" s="205"/>
      <c r="EB186" s="205"/>
      <c r="EC186" s="205"/>
      <c r="ED186" s="205"/>
      <c r="EE186" s="205"/>
      <c r="EF186" s="205"/>
      <c r="EG186" s="205"/>
      <c r="EH186" s="205"/>
      <c r="EI186" s="205"/>
      <c r="EJ186" s="205"/>
      <c r="EK186" s="205"/>
      <c r="EL186" s="205"/>
      <c r="EM186" s="205"/>
      <c r="EN186" s="205"/>
      <c r="EO186" s="205"/>
      <c r="EP186" s="205"/>
      <c r="EQ186" s="205"/>
      <c r="ER186" s="205"/>
      <c r="ES186" s="205"/>
      <c r="ET186" s="205"/>
      <c r="EU186" s="205"/>
      <c r="EV186" s="205"/>
      <c r="EW186" s="205"/>
      <c r="EX186" s="205"/>
      <c r="EY186" s="205"/>
      <c r="EZ186" s="205"/>
      <c r="FA186" s="205"/>
      <c r="FB186" s="205"/>
      <c r="FC186" s="205"/>
      <c r="FD186" s="205"/>
      <c r="FE186" s="205"/>
      <c r="FF186" s="205"/>
      <c r="FG186" s="205"/>
      <c r="FH186" s="205"/>
      <c r="FI186" s="205"/>
      <c r="FJ186" s="205"/>
      <c r="FK186" s="205"/>
    </row>
    <row r="187" spans="1:167" s="3" customFormat="1" ht="15" customHeight="1">
      <c r="A187" s="3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8"/>
      <c r="AC187" s="231"/>
      <c r="AD187" s="232"/>
      <c r="AE187" s="232"/>
      <c r="AF187" s="232"/>
      <c r="AG187" s="232"/>
      <c r="AH187" s="232"/>
      <c r="AI187" s="232"/>
      <c r="AJ187" s="232"/>
      <c r="AK187" s="233"/>
      <c r="AL187" s="209" t="s">
        <v>204</v>
      </c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10">
        <f t="shared" si="0"/>
        <v>293210</v>
      </c>
      <c r="BB187" s="210"/>
      <c r="BC187" s="210"/>
      <c r="BD187" s="210"/>
      <c r="BE187" s="210"/>
      <c r="BF187" s="210"/>
      <c r="BG187" s="210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05">
        <f>28996+2000</f>
        <v>30996</v>
      </c>
      <c r="BR187" s="205"/>
      <c r="BS187" s="205"/>
      <c r="BT187" s="205"/>
      <c r="BU187" s="205"/>
      <c r="BV187" s="205"/>
      <c r="BW187" s="205"/>
      <c r="BX187" s="205"/>
      <c r="BY187" s="205"/>
      <c r="BZ187" s="205"/>
      <c r="CA187" s="205"/>
      <c r="CB187" s="205"/>
      <c r="CC187" s="205"/>
      <c r="CD187" s="205"/>
      <c r="CE187" s="205"/>
      <c r="CF187" s="205"/>
      <c r="CG187" s="211">
        <v>15941</v>
      </c>
      <c r="CH187" s="211"/>
      <c r="CI187" s="211"/>
      <c r="CJ187" s="211"/>
      <c r="CK187" s="211"/>
      <c r="CL187" s="211"/>
      <c r="CM187" s="211"/>
      <c r="CN187" s="211"/>
      <c r="CO187" s="211"/>
      <c r="CP187" s="211"/>
      <c r="CQ187" s="211"/>
      <c r="CR187" s="211"/>
      <c r="CS187" s="211"/>
      <c r="CT187" s="211"/>
      <c r="CU187" s="211"/>
      <c r="CV187" s="211"/>
      <c r="CW187" s="211"/>
      <c r="CX187" s="211"/>
      <c r="CY187" s="211"/>
      <c r="CZ187" s="205"/>
      <c r="DA187" s="205"/>
      <c r="DB187" s="205"/>
      <c r="DC187" s="205"/>
      <c r="DD187" s="205"/>
      <c r="DE187" s="205"/>
      <c r="DF187" s="205"/>
      <c r="DG187" s="205"/>
      <c r="DH187" s="205"/>
      <c r="DI187" s="205"/>
      <c r="DJ187" s="205"/>
      <c r="DK187" s="205"/>
      <c r="DL187" s="205"/>
      <c r="DM187" s="205"/>
      <c r="DN187" s="205"/>
      <c r="DO187" s="205"/>
      <c r="DP187" s="205"/>
      <c r="DQ187" s="205"/>
      <c r="DR187" s="205"/>
      <c r="DS187" s="205"/>
      <c r="DT187" s="205"/>
      <c r="DU187" s="205"/>
      <c r="DV187" s="205"/>
      <c r="DW187" s="205"/>
      <c r="DX187" s="205"/>
      <c r="DY187" s="205"/>
      <c r="DZ187" s="205"/>
      <c r="EA187" s="205"/>
      <c r="EB187" s="205"/>
      <c r="EC187" s="205"/>
      <c r="ED187" s="205"/>
      <c r="EE187" s="205"/>
      <c r="EF187" s="205">
        <v>246273</v>
      </c>
      <c r="EG187" s="205"/>
      <c r="EH187" s="205"/>
      <c r="EI187" s="205"/>
      <c r="EJ187" s="205"/>
      <c r="EK187" s="205"/>
      <c r="EL187" s="205"/>
      <c r="EM187" s="205"/>
      <c r="EN187" s="205"/>
      <c r="EO187" s="205"/>
      <c r="EP187" s="205"/>
      <c r="EQ187" s="205"/>
      <c r="ER187" s="205"/>
      <c r="ES187" s="205"/>
      <c r="ET187" s="205"/>
      <c r="EU187" s="205"/>
      <c r="EV187" s="205"/>
      <c r="EW187" s="205"/>
      <c r="EX187" s="205"/>
      <c r="EY187" s="205"/>
      <c r="EZ187" s="205"/>
      <c r="FA187" s="205"/>
      <c r="FB187" s="205"/>
      <c r="FC187" s="205"/>
      <c r="FD187" s="205"/>
      <c r="FE187" s="205"/>
      <c r="FF187" s="205"/>
      <c r="FG187" s="205"/>
      <c r="FH187" s="205"/>
      <c r="FI187" s="205"/>
      <c r="FJ187" s="205"/>
      <c r="FK187" s="205"/>
    </row>
    <row r="188" spans="1:167" s="30" customFormat="1" ht="42" customHeight="1">
      <c r="A188" s="29"/>
      <c r="B188" s="98" t="s">
        <v>211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9"/>
      <c r="AC188" s="138" t="s">
        <v>184</v>
      </c>
      <c r="AD188" s="139"/>
      <c r="AE188" s="139"/>
      <c r="AF188" s="139"/>
      <c r="AG188" s="139"/>
      <c r="AH188" s="139"/>
      <c r="AI188" s="139"/>
      <c r="AJ188" s="139"/>
      <c r="AK188" s="140"/>
      <c r="AL188" s="198" t="s">
        <v>24</v>
      </c>
      <c r="AM188" s="198"/>
      <c r="AN188" s="198"/>
      <c r="AO188" s="198"/>
      <c r="AP188" s="198"/>
      <c r="AQ188" s="198"/>
      <c r="AR188" s="198"/>
      <c r="AS188" s="198"/>
      <c r="AT188" s="198"/>
      <c r="AU188" s="198"/>
      <c r="AV188" s="198"/>
      <c r="AW188" s="198"/>
      <c r="AX188" s="198"/>
      <c r="AY188" s="198"/>
      <c r="AZ188" s="198"/>
      <c r="BA188" s="104">
        <f t="shared" si="0"/>
        <v>0</v>
      </c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99">
        <f>BQ190+BQ191</f>
        <v>0</v>
      </c>
      <c r="BR188" s="199"/>
      <c r="BS188" s="199"/>
      <c r="BT188" s="199"/>
      <c r="BU188" s="199"/>
      <c r="BV188" s="199"/>
      <c r="BW188" s="199"/>
      <c r="BX188" s="199"/>
      <c r="BY188" s="199"/>
      <c r="BZ188" s="199"/>
      <c r="CA188" s="199"/>
      <c r="CB188" s="199"/>
      <c r="CC188" s="199"/>
      <c r="CD188" s="199"/>
      <c r="CE188" s="199"/>
      <c r="CF188" s="199"/>
      <c r="CG188" s="208">
        <f>CG190+CG191</f>
        <v>0</v>
      </c>
      <c r="CH188" s="208"/>
      <c r="CI188" s="208"/>
      <c r="CJ188" s="208"/>
      <c r="CK188" s="208"/>
      <c r="CL188" s="208"/>
      <c r="CM188" s="208"/>
      <c r="CN188" s="208"/>
      <c r="CO188" s="208"/>
      <c r="CP188" s="208"/>
      <c r="CQ188" s="208"/>
      <c r="CR188" s="208"/>
      <c r="CS188" s="208"/>
      <c r="CT188" s="208"/>
      <c r="CU188" s="208"/>
      <c r="CV188" s="208"/>
      <c r="CW188" s="208"/>
      <c r="CX188" s="208"/>
      <c r="CY188" s="208"/>
      <c r="CZ188" s="199">
        <f>CZ190+CZ191</f>
        <v>0</v>
      </c>
      <c r="DA188" s="199"/>
      <c r="DB188" s="199"/>
      <c r="DC188" s="199"/>
      <c r="DD188" s="199"/>
      <c r="DE188" s="199"/>
      <c r="DF188" s="199"/>
      <c r="DG188" s="199"/>
      <c r="DH188" s="199"/>
      <c r="DI188" s="199"/>
      <c r="DJ188" s="199"/>
      <c r="DK188" s="199"/>
      <c r="DL188" s="199"/>
      <c r="DM188" s="199"/>
      <c r="DN188" s="199"/>
      <c r="DO188" s="199"/>
      <c r="DP188" s="199">
        <f>DP190+DP191</f>
        <v>0</v>
      </c>
      <c r="DQ188" s="199"/>
      <c r="DR188" s="199"/>
      <c r="DS188" s="199"/>
      <c r="DT188" s="199"/>
      <c r="DU188" s="199"/>
      <c r="DV188" s="199"/>
      <c r="DW188" s="199"/>
      <c r="DX188" s="199"/>
      <c r="DY188" s="199"/>
      <c r="DZ188" s="199"/>
      <c r="EA188" s="199"/>
      <c r="EB188" s="199"/>
      <c r="EC188" s="199"/>
      <c r="ED188" s="199"/>
      <c r="EE188" s="199"/>
      <c r="EF188" s="199">
        <f>EF190+EF191</f>
        <v>0</v>
      </c>
      <c r="EG188" s="199"/>
      <c r="EH188" s="199"/>
      <c r="EI188" s="199"/>
      <c r="EJ188" s="199"/>
      <c r="EK188" s="199"/>
      <c r="EL188" s="199"/>
      <c r="EM188" s="199"/>
      <c r="EN188" s="199"/>
      <c r="EO188" s="199"/>
      <c r="EP188" s="199"/>
      <c r="EQ188" s="199"/>
      <c r="ER188" s="199"/>
      <c r="ES188" s="199"/>
      <c r="ET188" s="199"/>
      <c r="EU188" s="199"/>
      <c r="EV188" s="199">
        <f>EV190+EV191</f>
        <v>0</v>
      </c>
      <c r="EW188" s="199"/>
      <c r="EX188" s="199"/>
      <c r="EY188" s="199"/>
      <c r="EZ188" s="199"/>
      <c r="FA188" s="199"/>
      <c r="FB188" s="199"/>
      <c r="FC188" s="199"/>
      <c r="FD188" s="199"/>
      <c r="FE188" s="199"/>
      <c r="FF188" s="199"/>
      <c r="FG188" s="199"/>
      <c r="FH188" s="199"/>
      <c r="FI188" s="199"/>
      <c r="FJ188" s="199"/>
      <c r="FK188" s="199"/>
    </row>
    <row r="189" spans="1:167" s="30" customFormat="1" ht="15" customHeight="1">
      <c r="A189" s="29"/>
      <c r="B189" s="120" t="s">
        <v>10</v>
      </c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1"/>
      <c r="AC189" s="100"/>
      <c r="AD189" s="101"/>
      <c r="AE189" s="101"/>
      <c r="AF189" s="101"/>
      <c r="AG189" s="101"/>
      <c r="AH189" s="101"/>
      <c r="AI189" s="101"/>
      <c r="AJ189" s="101"/>
      <c r="AK189" s="102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4">
        <f t="shared" si="0"/>
        <v>0</v>
      </c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</row>
    <row r="190" spans="1:167" s="30" customFormat="1" ht="30" customHeight="1">
      <c r="A190" s="29"/>
      <c r="B190" s="120" t="s">
        <v>212</v>
      </c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1"/>
      <c r="AC190" s="100" t="s">
        <v>213</v>
      </c>
      <c r="AD190" s="101"/>
      <c r="AE190" s="101"/>
      <c r="AF190" s="101"/>
      <c r="AG190" s="101"/>
      <c r="AH190" s="101"/>
      <c r="AI190" s="101"/>
      <c r="AJ190" s="101"/>
      <c r="AK190" s="102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4">
        <f t="shared" si="0"/>
        <v>0</v>
      </c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</row>
    <row r="191" spans="1:167" s="30" customFormat="1" ht="15" customHeight="1">
      <c r="A191" s="29"/>
      <c r="B191" s="120" t="s">
        <v>214</v>
      </c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1"/>
      <c r="AC191" s="100" t="s">
        <v>215</v>
      </c>
      <c r="AD191" s="101"/>
      <c r="AE191" s="101"/>
      <c r="AF191" s="101"/>
      <c r="AG191" s="101"/>
      <c r="AH191" s="101"/>
      <c r="AI191" s="101"/>
      <c r="AJ191" s="101"/>
      <c r="AK191" s="102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4">
        <f t="shared" si="0"/>
        <v>0</v>
      </c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</row>
    <row r="192" spans="1:167" s="30" customFormat="1" ht="30" customHeight="1">
      <c r="A192" s="29"/>
      <c r="B192" s="120" t="s">
        <v>216</v>
      </c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1"/>
      <c r="AC192" s="100" t="s">
        <v>217</v>
      </c>
      <c r="AD192" s="101"/>
      <c r="AE192" s="101"/>
      <c r="AF192" s="101"/>
      <c r="AG192" s="101"/>
      <c r="AH192" s="101"/>
      <c r="AI192" s="101"/>
      <c r="AJ192" s="101"/>
      <c r="AK192" s="102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4">
        <f t="shared" si="0"/>
        <v>0</v>
      </c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97">
        <f>BQ194+BQ195</f>
        <v>0</v>
      </c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7">
        <f>CZ194+CZ195</f>
        <v>0</v>
      </c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>
        <f>DP194+DP195</f>
        <v>0</v>
      </c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>
        <f>EF194+EF195</f>
        <v>0</v>
      </c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>
        <f>EV194+EV195</f>
        <v>0</v>
      </c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</row>
    <row r="193" spans="1:167" s="30" customFormat="1" ht="15" customHeight="1">
      <c r="A193" s="29"/>
      <c r="B193" s="120" t="s">
        <v>10</v>
      </c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1"/>
      <c r="AC193" s="100"/>
      <c r="AD193" s="101"/>
      <c r="AE193" s="101"/>
      <c r="AF193" s="101"/>
      <c r="AG193" s="101"/>
      <c r="AH193" s="101"/>
      <c r="AI193" s="101"/>
      <c r="AJ193" s="101"/>
      <c r="AK193" s="102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4">
        <f t="shared" si="0"/>
        <v>0</v>
      </c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</row>
    <row r="194" spans="1:167" s="30" customFormat="1" ht="30" customHeight="1">
      <c r="A194" s="29"/>
      <c r="B194" s="120" t="s">
        <v>218</v>
      </c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1"/>
      <c r="AC194" s="100" t="s">
        <v>219</v>
      </c>
      <c r="AD194" s="101"/>
      <c r="AE194" s="101"/>
      <c r="AF194" s="101"/>
      <c r="AG194" s="101"/>
      <c r="AH194" s="101"/>
      <c r="AI194" s="101"/>
      <c r="AJ194" s="101"/>
      <c r="AK194" s="102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4">
        <f t="shared" si="0"/>
        <v>0</v>
      </c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</row>
    <row r="195" spans="1:167" s="30" customFormat="1" ht="15" customHeight="1">
      <c r="A195" s="29"/>
      <c r="B195" s="120" t="s">
        <v>220</v>
      </c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1"/>
      <c r="AC195" s="100" t="s">
        <v>221</v>
      </c>
      <c r="AD195" s="101"/>
      <c r="AE195" s="101"/>
      <c r="AF195" s="101"/>
      <c r="AG195" s="101"/>
      <c r="AH195" s="101"/>
      <c r="AI195" s="101"/>
      <c r="AJ195" s="101"/>
      <c r="AK195" s="102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4">
        <f t="shared" si="0"/>
        <v>0</v>
      </c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</row>
    <row r="196" spans="1:167" s="30" customFormat="1" ht="30" customHeight="1">
      <c r="A196" s="29"/>
      <c r="B196" s="98" t="s">
        <v>222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9"/>
      <c r="AC196" s="100" t="s">
        <v>223</v>
      </c>
      <c r="AD196" s="101"/>
      <c r="AE196" s="101"/>
      <c r="AF196" s="101"/>
      <c r="AG196" s="101"/>
      <c r="AH196" s="101"/>
      <c r="AI196" s="101"/>
      <c r="AJ196" s="101"/>
      <c r="AK196" s="102"/>
      <c r="AL196" s="103" t="s">
        <v>24</v>
      </c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4">
        <f t="shared" si="0"/>
        <v>0</v>
      </c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</row>
    <row r="197" spans="1:167" s="30" customFormat="1" ht="30" customHeight="1">
      <c r="A197" s="29"/>
      <c r="B197" s="98" t="s">
        <v>224</v>
      </c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9"/>
      <c r="AC197" s="100" t="s">
        <v>225</v>
      </c>
      <c r="AD197" s="101"/>
      <c r="AE197" s="101"/>
      <c r="AF197" s="101"/>
      <c r="AG197" s="101"/>
      <c r="AH197" s="101"/>
      <c r="AI197" s="101"/>
      <c r="AJ197" s="101"/>
      <c r="AK197" s="102"/>
      <c r="AL197" s="103" t="s">
        <v>24</v>
      </c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4">
        <f t="shared" si="0"/>
        <v>0</v>
      </c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</row>
    <row r="198" spans="2:166" ht="15">
      <c r="B198" s="61" t="s">
        <v>226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</row>
    <row r="199" spans="63:105" ht="15">
      <c r="BK199" s="48" t="s">
        <v>78</v>
      </c>
      <c r="BL199" s="48"/>
      <c r="BM199" s="48"/>
      <c r="BN199" s="48"/>
      <c r="BO199" s="48"/>
      <c r="BP199" s="48"/>
      <c r="BQ199" s="49" t="s">
        <v>41</v>
      </c>
      <c r="BR199" s="49"/>
      <c r="BS199" s="49"/>
      <c r="BT199" s="49"/>
      <c r="BU199" s="46" t="s">
        <v>40</v>
      </c>
      <c r="BV199" s="46"/>
      <c r="BW199" s="46"/>
      <c r="BX199" s="49" t="s">
        <v>268</v>
      </c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51">
        <v>20</v>
      </c>
      <c r="CQ199" s="51"/>
      <c r="CR199" s="51"/>
      <c r="CS199" s="51"/>
      <c r="CT199" s="62" t="s">
        <v>42</v>
      </c>
      <c r="CU199" s="62"/>
      <c r="CV199" s="62"/>
      <c r="CW199" s="62"/>
      <c r="CX199" s="46" t="s">
        <v>43</v>
      </c>
      <c r="CY199" s="46"/>
      <c r="CZ199" s="46"/>
      <c r="DA199" s="46"/>
    </row>
    <row r="200" spans="1:167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</row>
    <row r="201" spans="1:167" s="28" customFormat="1" ht="15" customHeight="1">
      <c r="A201" s="126" t="s">
        <v>136</v>
      </c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8"/>
      <c r="AC201" s="126" t="s">
        <v>137</v>
      </c>
      <c r="AD201" s="127"/>
      <c r="AE201" s="127"/>
      <c r="AF201" s="127"/>
      <c r="AG201" s="127"/>
      <c r="AH201" s="127"/>
      <c r="AI201" s="127"/>
      <c r="AJ201" s="127"/>
      <c r="AK201" s="128"/>
      <c r="AL201" s="126" t="s">
        <v>138</v>
      </c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8"/>
      <c r="BA201" s="132" t="s">
        <v>139</v>
      </c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  <c r="CX201" s="133"/>
      <c r="CY201" s="133"/>
      <c r="CZ201" s="133"/>
      <c r="DA201" s="133"/>
      <c r="DB201" s="133"/>
      <c r="DC201" s="133"/>
      <c r="DD201" s="133"/>
      <c r="DE201" s="133"/>
      <c r="DF201" s="133"/>
      <c r="DG201" s="133"/>
      <c r="DH201" s="133"/>
      <c r="DI201" s="133"/>
      <c r="DJ201" s="133"/>
      <c r="DK201" s="133"/>
      <c r="DL201" s="133"/>
      <c r="DM201" s="133"/>
      <c r="DN201" s="133"/>
      <c r="DO201" s="133"/>
      <c r="DP201" s="133"/>
      <c r="DQ201" s="133"/>
      <c r="DR201" s="133"/>
      <c r="DS201" s="133"/>
      <c r="DT201" s="133"/>
      <c r="DU201" s="133"/>
      <c r="DV201" s="133"/>
      <c r="DW201" s="133"/>
      <c r="DX201" s="133"/>
      <c r="DY201" s="133"/>
      <c r="DZ201" s="133"/>
      <c r="EA201" s="133"/>
      <c r="EB201" s="133"/>
      <c r="EC201" s="133"/>
      <c r="ED201" s="133"/>
      <c r="EE201" s="133"/>
      <c r="EF201" s="133"/>
      <c r="EG201" s="133"/>
      <c r="EH201" s="133"/>
      <c r="EI201" s="133"/>
      <c r="EJ201" s="133"/>
      <c r="EK201" s="133"/>
      <c r="EL201" s="133"/>
      <c r="EM201" s="133"/>
      <c r="EN201" s="133"/>
      <c r="EO201" s="133"/>
      <c r="EP201" s="133"/>
      <c r="EQ201" s="133"/>
      <c r="ER201" s="133"/>
      <c r="ES201" s="133"/>
      <c r="ET201" s="133"/>
      <c r="EU201" s="133"/>
      <c r="EV201" s="133"/>
      <c r="EW201" s="133"/>
      <c r="EX201" s="133"/>
      <c r="EY201" s="133"/>
      <c r="EZ201" s="133"/>
      <c r="FA201" s="133"/>
      <c r="FB201" s="133"/>
      <c r="FC201" s="133"/>
      <c r="FD201" s="133"/>
      <c r="FE201" s="133"/>
      <c r="FF201" s="133"/>
      <c r="FG201" s="133"/>
      <c r="FH201" s="133"/>
      <c r="FI201" s="133"/>
      <c r="FJ201" s="133"/>
      <c r="FK201" s="134"/>
    </row>
    <row r="202" spans="1:167" s="28" customFormat="1" ht="15" customHeight="1">
      <c r="A202" s="141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3"/>
      <c r="AC202" s="141"/>
      <c r="AD202" s="142"/>
      <c r="AE202" s="142"/>
      <c r="AF202" s="142"/>
      <c r="AG202" s="142"/>
      <c r="AH202" s="142"/>
      <c r="AI202" s="142"/>
      <c r="AJ202" s="142"/>
      <c r="AK202" s="143"/>
      <c r="AL202" s="141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3"/>
      <c r="BA202" s="126" t="s">
        <v>140</v>
      </c>
      <c r="BB202" s="127"/>
      <c r="BC202" s="127"/>
      <c r="BD202" s="127"/>
      <c r="BE202" s="127"/>
      <c r="BF202" s="127"/>
      <c r="BG202" s="127"/>
      <c r="BH202" s="127"/>
      <c r="BI202" s="127"/>
      <c r="BJ202" s="127"/>
      <c r="BK202" s="127"/>
      <c r="BL202" s="127"/>
      <c r="BM202" s="127"/>
      <c r="BN202" s="127"/>
      <c r="BO202" s="127"/>
      <c r="BP202" s="128"/>
      <c r="BQ202" s="132" t="s">
        <v>7</v>
      </c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3"/>
      <c r="EB202" s="133"/>
      <c r="EC202" s="133"/>
      <c r="ED202" s="133"/>
      <c r="EE202" s="133"/>
      <c r="EF202" s="133"/>
      <c r="EG202" s="133"/>
      <c r="EH202" s="133"/>
      <c r="EI202" s="133"/>
      <c r="EJ202" s="133"/>
      <c r="EK202" s="133"/>
      <c r="EL202" s="133"/>
      <c r="EM202" s="133"/>
      <c r="EN202" s="133"/>
      <c r="EO202" s="133"/>
      <c r="EP202" s="133"/>
      <c r="EQ202" s="133"/>
      <c r="ER202" s="133"/>
      <c r="ES202" s="133"/>
      <c r="ET202" s="133"/>
      <c r="EU202" s="133"/>
      <c r="EV202" s="133"/>
      <c r="EW202" s="133"/>
      <c r="EX202" s="133"/>
      <c r="EY202" s="133"/>
      <c r="EZ202" s="133"/>
      <c r="FA202" s="133"/>
      <c r="FB202" s="133"/>
      <c r="FC202" s="133"/>
      <c r="FD202" s="133"/>
      <c r="FE202" s="133"/>
      <c r="FF202" s="133"/>
      <c r="FG202" s="133"/>
      <c r="FH202" s="133"/>
      <c r="FI202" s="133"/>
      <c r="FJ202" s="133"/>
      <c r="FK202" s="134"/>
    </row>
    <row r="203" spans="1:167" s="28" customFormat="1" ht="57" customHeight="1">
      <c r="A203" s="141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3"/>
      <c r="AC203" s="141"/>
      <c r="AD203" s="142"/>
      <c r="AE203" s="142"/>
      <c r="AF203" s="142"/>
      <c r="AG203" s="142"/>
      <c r="AH203" s="142"/>
      <c r="AI203" s="142"/>
      <c r="AJ203" s="142"/>
      <c r="AK203" s="143"/>
      <c r="AL203" s="141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3"/>
      <c r="BA203" s="141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3"/>
      <c r="BQ203" s="126" t="s">
        <v>141</v>
      </c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27"/>
      <c r="CD203" s="127"/>
      <c r="CE203" s="127"/>
      <c r="CF203" s="128"/>
      <c r="CG203" s="126" t="s">
        <v>142</v>
      </c>
      <c r="CH203" s="127"/>
      <c r="CI203" s="127"/>
      <c r="CJ203" s="127"/>
      <c r="CK203" s="127"/>
      <c r="CL203" s="127"/>
      <c r="CM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  <c r="CW203" s="127"/>
      <c r="CX203" s="127"/>
      <c r="CY203" s="128"/>
      <c r="CZ203" s="126" t="s">
        <v>143</v>
      </c>
      <c r="DA203" s="127"/>
      <c r="DB203" s="127"/>
      <c r="DC203" s="127"/>
      <c r="DD203" s="127"/>
      <c r="DE203" s="127"/>
      <c r="DF203" s="127"/>
      <c r="DG203" s="127"/>
      <c r="DH203" s="127"/>
      <c r="DI203" s="127"/>
      <c r="DJ203" s="127"/>
      <c r="DK203" s="127"/>
      <c r="DL203" s="127"/>
      <c r="DM203" s="127"/>
      <c r="DN203" s="127"/>
      <c r="DO203" s="128"/>
      <c r="DP203" s="126" t="s">
        <v>144</v>
      </c>
      <c r="DQ203" s="127"/>
      <c r="DR203" s="127"/>
      <c r="DS203" s="127"/>
      <c r="DT203" s="127"/>
      <c r="DU203" s="127"/>
      <c r="DV203" s="127"/>
      <c r="DW203" s="127"/>
      <c r="DX203" s="127"/>
      <c r="DY203" s="127"/>
      <c r="DZ203" s="127"/>
      <c r="EA203" s="127"/>
      <c r="EB203" s="127"/>
      <c r="EC203" s="127"/>
      <c r="ED203" s="127"/>
      <c r="EE203" s="128"/>
      <c r="EF203" s="132" t="s">
        <v>145</v>
      </c>
      <c r="EG203" s="133"/>
      <c r="EH203" s="133"/>
      <c r="EI203" s="133"/>
      <c r="EJ203" s="133"/>
      <c r="EK203" s="133"/>
      <c r="EL203" s="133"/>
      <c r="EM203" s="133"/>
      <c r="EN203" s="133"/>
      <c r="EO203" s="133"/>
      <c r="EP203" s="133"/>
      <c r="EQ203" s="133"/>
      <c r="ER203" s="133"/>
      <c r="ES203" s="133"/>
      <c r="ET203" s="133"/>
      <c r="EU203" s="133"/>
      <c r="EV203" s="133"/>
      <c r="EW203" s="133"/>
      <c r="EX203" s="133"/>
      <c r="EY203" s="133"/>
      <c r="EZ203" s="133"/>
      <c r="FA203" s="133"/>
      <c r="FB203" s="133"/>
      <c r="FC203" s="133"/>
      <c r="FD203" s="133"/>
      <c r="FE203" s="133"/>
      <c r="FF203" s="133"/>
      <c r="FG203" s="133"/>
      <c r="FH203" s="133"/>
      <c r="FI203" s="133"/>
      <c r="FJ203" s="133"/>
      <c r="FK203" s="134"/>
    </row>
    <row r="204" spans="1:167" s="28" customFormat="1" ht="69" customHeight="1">
      <c r="A204" s="129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1"/>
      <c r="AC204" s="129"/>
      <c r="AD204" s="130"/>
      <c r="AE204" s="130"/>
      <c r="AF204" s="130"/>
      <c r="AG204" s="130"/>
      <c r="AH204" s="130"/>
      <c r="AI204" s="130"/>
      <c r="AJ204" s="130"/>
      <c r="AK204" s="131"/>
      <c r="AL204" s="129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1"/>
      <c r="BA204" s="129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1"/>
      <c r="BQ204" s="129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1"/>
      <c r="CG204" s="129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1"/>
      <c r="CZ204" s="129"/>
      <c r="DA204" s="130"/>
      <c r="DB204" s="130"/>
      <c r="DC204" s="130"/>
      <c r="DD204" s="130"/>
      <c r="DE204" s="130"/>
      <c r="DF204" s="130"/>
      <c r="DG204" s="130"/>
      <c r="DH204" s="130"/>
      <c r="DI204" s="130"/>
      <c r="DJ204" s="130"/>
      <c r="DK204" s="130"/>
      <c r="DL204" s="130"/>
      <c r="DM204" s="130"/>
      <c r="DN204" s="130"/>
      <c r="DO204" s="131"/>
      <c r="DP204" s="129"/>
      <c r="DQ204" s="130"/>
      <c r="DR204" s="130"/>
      <c r="DS204" s="130"/>
      <c r="DT204" s="130"/>
      <c r="DU204" s="130"/>
      <c r="DV204" s="130"/>
      <c r="DW204" s="130"/>
      <c r="DX204" s="130"/>
      <c r="DY204" s="130"/>
      <c r="DZ204" s="130"/>
      <c r="EA204" s="130"/>
      <c r="EB204" s="130"/>
      <c r="EC204" s="130"/>
      <c r="ED204" s="130"/>
      <c r="EE204" s="131"/>
      <c r="EF204" s="129" t="s">
        <v>140</v>
      </c>
      <c r="EG204" s="130"/>
      <c r="EH204" s="130"/>
      <c r="EI204" s="130"/>
      <c r="EJ204" s="130"/>
      <c r="EK204" s="130"/>
      <c r="EL204" s="130"/>
      <c r="EM204" s="130"/>
      <c r="EN204" s="130"/>
      <c r="EO204" s="130"/>
      <c r="EP204" s="130"/>
      <c r="EQ204" s="130"/>
      <c r="ER204" s="130"/>
      <c r="ES204" s="130"/>
      <c r="ET204" s="130"/>
      <c r="EU204" s="131"/>
      <c r="EV204" s="129" t="s">
        <v>146</v>
      </c>
      <c r="EW204" s="130"/>
      <c r="EX204" s="130"/>
      <c r="EY204" s="130"/>
      <c r="EZ204" s="130"/>
      <c r="FA204" s="130"/>
      <c r="FB204" s="130"/>
      <c r="FC204" s="130"/>
      <c r="FD204" s="130"/>
      <c r="FE204" s="130"/>
      <c r="FF204" s="130"/>
      <c r="FG204" s="130"/>
      <c r="FH204" s="130"/>
      <c r="FI204" s="130"/>
      <c r="FJ204" s="130"/>
      <c r="FK204" s="131"/>
    </row>
    <row r="205" spans="1:167" s="28" customFormat="1" ht="13.5">
      <c r="A205" s="135">
        <v>1</v>
      </c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7"/>
      <c r="AC205" s="100" t="s">
        <v>147</v>
      </c>
      <c r="AD205" s="101"/>
      <c r="AE205" s="101"/>
      <c r="AF205" s="101"/>
      <c r="AG205" s="101"/>
      <c r="AH205" s="101"/>
      <c r="AI205" s="101"/>
      <c r="AJ205" s="101"/>
      <c r="AK205" s="102"/>
      <c r="AL205" s="100" t="s">
        <v>148</v>
      </c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2"/>
      <c r="BA205" s="135">
        <v>4</v>
      </c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7"/>
      <c r="BQ205" s="135">
        <v>5</v>
      </c>
      <c r="BR205" s="136"/>
      <c r="BS205" s="136"/>
      <c r="BT205" s="136"/>
      <c r="BU205" s="136"/>
      <c r="BV205" s="136"/>
      <c r="BW205" s="136"/>
      <c r="BX205" s="136"/>
      <c r="BY205" s="136"/>
      <c r="BZ205" s="136"/>
      <c r="CA205" s="136"/>
      <c r="CB205" s="136"/>
      <c r="CC205" s="136"/>
      <c r="CD205" s="136"/>
      <c r="CE205" s="136"/>
      <c r="CF205" s="137"/>
      <c r="CG205" s="135">
        <v>6</v>
      </c>
      <c r="CH205" s="136"/>
      <c r="CI205" s="136"/>
      <c r="CJ205" s="136"/>
      <c r="CK205" s="136"/>
      <c r="CL205" s="136"/>
      <c r="CM205" s="136"/>
      <c r="CN205" s="136"/>
      <c r="CO205" s="136"/>
      <c r="CP205" s="136"/>
      <c r="CQ205" s="136"/>
      <c r="CR205" s="136"/>
      <c r="CS205" s="136"/>
      <c r="CT205" s="136"/>
      <c r="CU205" s="136"/>
      <c r="CV205" s="136"/>
      <c r="CW205" s="136"/>
      <c r="CX205" s="136"/>
      <c r="CY205" s="137"/>
      <c r="CZ205" s="135">
        <v>7</v>
      </c>
      <c r="DA205" s="136"/>
      <c r="DB205" s="136"/>
      <c r="DC205" s="136"/>
      <c r="DD205" s="136"/>
      <c r="DE205" s="136"/>
      <c r="DF205" s="136"/>
      <c r="DG205" s="136"/>
      <c r="DH205" s="136"/>
      <c r="DI205" s="136"/>
      <c r="DJ205" s="136"/>
      <c r="DK205" s="136"/>
      <c r="DL205" s="136"/>
      <c r="DM205" s="136"/>
      <c r="DN205" s="136"/>
      <c r="DO205" s="137"/>
      <c r="DP205" s="135">
        <v>8</v>
      </c>
      <c r="DQ205" s="136"/>
      <c r="DR205" s="136"/>
      <c r="DS205" s="136"/>
      <c r="DT205" s="136"/>
      <c r="DU205" s="136"/>
      <c r="DV205" s="136"/>
      <c r="DW205" s="136"/>
      <c r="DX205" s="136"/>
      <c r="DY205" s="136"/>
      <c r="DZ205" s="136"/>
      <c r="EA205" s="136"/>
      <c r="EB205" s="136"/>
      <c r="EC205" s="136"/>
      <c r="ED205" s="136"/>
      <c r="EE205" s="137"/>
      <c r="EF205" s="135">
        <v>9</v>
      </c>
      <c r="EG205" s="136"/>
      <c r="EH205" s="136"/>
      <c r="EI205" s="136"/>
      <c r="EJ205" s="136"/>
      <c r="EK205" s="136"/>
      <c r="EL205" s="136"/>
      <c r="EM205" s="136"/>
      <c r="EN205" s="136"/>
      <c r="EO205" s="136"/>
      <c r="EP205" s="136"/>
      <c r="EQ205" s="136"/>
      <c r="ER205" s="136"/>
      <c r="ES205" s="136"/>
      <c r="ET205" s="136"/>
      <c r="EU205" s="137"/>
      <c r="EV205" s="135">
        <v>10</v>
      </c>
      <c r="EW205" s="136"/>
      <c r="EX205" s="136"/>
      <c r="EY205" s="136"/>
      <c r="EZ205" s="136"/>
      <c r="FA205" s="136"/>
      <c r="FB205" s="136"/>
      <c r="FC205" s="136"/>
      <c r="FD205" s="136"/>
      <c r="FE205" s="136"/>
      <c r="FF205" s="136"/>
      <c r="FG205" s="136"/>
      <c r="FH205" s="136"/>
      <c r="FI205" s="136"/>
      <c r="FJ205" s="136"/>
      <c r="FK205" s="137"/>
    </row>
    <row r="206" spans="1:167" s="30" customFormat="1" ht="30" customHeight="1">
      <c r="A206" s="29"/>
      <c r="B206" s="98" t="s">
        <v>149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9"/>
      <c r="AC206" s="138" t="s">
        <v>150</v>
      </c>
      <c r="AD206" s="139"/>
      <c r="AE206" s="139"/>
      <c r="AF206" s="139"/>
      <c r="AG206" s="139"/>
      <c r="AH206" s="139"/>
      <c r="AI206" s="139"/>
      <c r="AJ206" s="139"/>
      <c r="AK206" s="140"/>
      <c r="AL206" s="198" t="s">
        <v>24</v>
      </c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  <c r="AW206" s="198"/>
      <c r="AX206" s="198"/>
      <c r="AY206" s="198"/>
      <c r="AZ206" s="198"/>
      <c r="BA206" s="199">
        <f>BQ206+CG206+CZ206+DP206+EF206</f>
        <v>2041039</v>
      </c>
      <c r="BB206" s="199"/>
      <c r="BC206" s="199"/>
      <c r="BD206" s="199"/>
      <c r="BE206" s="199"/>
      <c r="BF206" s="199"/>
      <c r="BG206" s="199"/>
      <c r="BH206" s="199"/>
      <c r="BI206" s="199"/>
      <c r="BJ206" s="199"/>
      <c r="BK206" s="199"/>
      <c r="BL206" s="199"/>
      <c r="BM206" s="199"/>
      <c r="BN206" s="199"/>
      <c r="BO206" s="199"/>
      <c r="BP206" s="199"/>
      <c r="BQ206" s="200">
        <f>BQ208+BQ210+BQ211+BQ212</f>
        <v>1791766</v>
      </c>
      <c r="BR206" s="201"/>
      <c r="BS206" s="201"/>
      <c r="BT206" s="201"/>
      <c r="BU206" s="201"/>
      <c r="BV206" s="201"/>
      <c r="BW206" s="201"/>
      <c r="BX206" s="201"/>
      <c r="BY206" s="201"/>
      <c r="BZ206" s="201"/>
      <c r="CA206" s="201"/>
      <c r="CB206" s="201"/>
      <c r="CC206" s="201"/>
      <c r="CD206" s="201"/>
      <c r="CE206" s="201"/>
      <c r="CF206" s="202"/>
      <c r="CG206" s="199">
        <f>CG216</f>
        <v>3000</v>
      </c>
      <c r="CH206" s="199"/>
      <c r="CI206" s="199"/>
      <c r="CJ206" s="199"/>
      <c r="CK206" s="199"/>
      <c r="CL206" s="199"/>
      <c r="CM206" s="199"/>
      <c r="CN206" s="199"/>
      <c r="CO206" s="199"/>
      <c r="CP206" s="199"/>
      <c r="CQ206" s="199"/>
      <c r="CR206" s="199"/>
      <c r="CS206" s="199"/>
      <c r="CT206" s="199"/>
      <c r="CU206" s="199"/>
      <c r="CV206" s="199"/>
      <c r="CW206" s="199"/>
      <c r="CX206" s="199"/>
      <c r="CY206" s="199"/>
      <c r="CZ206" s="200">
        <f>CZ208+CZ216</f>
        <v>0</v>
      </c>
      <c r="DA206" s="201"/>
      <c r="DB206" s="201"/>
      <c r="DC206" s="201"/>
      <c r="DD206" s="201"/>
      <c r="DE206" s="201"/>
      <c r="DF206" s="201"/>
      <c r="DG206" s="201"/>
      <c r="DH206" s="201"/>
      <c r="DI206" s="201"/>
      <c r="DJ206" s="201"/>
      <c r="DK206" s="201"/>
      <c r="DL206" s="201"/>
      <c r="DM206" s="201"/>
      <c r="DN206" s="201"/>
      <c r="DO206" s="202"/>
      <c r="DP206" s="200">
        <f>DP208+DP210+DP211+DP212</f>
        <v>0</v>
      </c>
      <c r="DQ206" s="201"/>
      <c r="DR206" s="201"/>
      <c r="DS206" s="201"/>
      <c r="DT206" s="201"/>
      <c r="DU206" s="201"/>
      <c r="DV206" s="201"/>
      <c r="DW206" s="201"/>
      <c r="DX206" s="201"/>
      <c r="DY206" s="201"/>
      <c r="DZ206" s="201"/>
      <c r="EA206" s="201"/>
      <c r="EB206" s="201"/>
      <c r="EC206" s="201"/>
      <c r="ED206" s="201"/>
      <c r="EE206" s="202"/>
      <c r="EF206" s="200">
        <f>EF208+EF210+EF211+EF212</f>
        <v>246273</v>
      </c>
      <c r="EG206" s="201"/>
      <c r="EH206" s="201"/>
      <c r="EI206" s="201"/>
      <c r="EJ206" s="201"/>
      <c r="EK206" s="201"/>
      <c r="EL206" s="201"/>
      <c r="EM206" s="201"/>
      <c r="EN206" s="201"/>
      <c r="EO206" s="201"/>
      <c r="EP206" s="201"/>
      <c r="EQ206" s="201"/>
      <c r="ER206" s="201"/>
      <c r="ES206" s="201"/>
      <c r="ET206" s="201"/>
      <c r="EU206" s="202"/>
      <c r="EV206" s="200"/>
      <c r="EW206" s="201"/>
      <c r="EX206" s="201"/>
      <c r="EY206" s="201"/>
      <c r="EZ206" s="201"/>
      <c r="FA206" s="201"/>
      <c r="FB206" s="201"/>
      <c r="FC206" s="201"/>
      <c r="FD206" s="201"/>
      <c r="FE206" s="201"/>
      <c r="FF206" s="201"/>
      <c r="FG206" s="201"/>
      <c r="FH206" s="201"/>
      <c r="FI206" s="201"/>
      <c r="FJ206" s="201"/>
      <c r="FK206" s="202"/>
    </row>
    <row r="207" spans="1:167" s="30" customFormat="1" ht="15" customHeight="1">
      <c r="A207" s="29"/>
      <c r="B207" s="120" t="s">
        <v>7</v>
      </c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1"/>
      <c r="AC207" s="100"/>
      <c r="AD207" s="101"/>
      <c r="AE207" s="101"/>
      <c r="AF207" s="101"/>
      <c r="AG207" s="101"/>
      <c r="AH207" s="101"/>
      <c r="AI207" s="101"/>
      <c r="AJ207" s="101"/>
      <c r="AK207" s="102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99">
        <f>EF207</f>
        <v>0</v>
      </c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97" t="s">
        <v>24</v>
      </c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 t="s">
        <v>24</v>
      </c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 t="s">
        <v>24</v>
      </c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 t="s">
        <v>24</v>
      </c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 t="s">
        <v>24</v>
      </c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</row>
    <row r="208" spans="1:167" s="30" customFormat="1" ht="15" customHeight="1">
      <c r="A208" s="29"/>
      <c r="B208" s="120" t="s">
        <v>151</v>
      </c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1"/>
      <c r="AC208" s="100" t="s">
        <v>152</v>
      </c>
      <c r="AD208" s="101"/>
      <c r="AE208" s="101"/>
      <c r="AF208" s="101"/>
      <c r="AG208" s="101"/>
      <c r="AH208" s="101"/>
      <c r="AI208" s="101"/>
      <c r="AJ208" s="101"/>
      <c r="AK208" s="102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99">
        <f>BQ208+CG208+CZ208+DP208+EF208</f>
        <v>0</v>
      </c>
      <c r="BB208" s="199"/>
      <c r="BC208" s="199"/>
      <c r="BD208" s="199"/>
      <c r="BE208" s="199"/>
      <c r="BF208" s="199"/>
      <c r="BG208" s="199"/>
      <c r="BH208" s="199"/>
      <c r="BI208" s="199"/>
      <c r="BJ208" s="199"/>
      <c r="BK208" s="199"/>
      <c r="BL208" s="199"/>
      <c r="BM208" s="199"/>
      <c r="BN208" s="199"/>
      <c r="BO208" s="199"/>
      <c r="BP208" s="199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</row>
    <row r="209" spans="1:167" s="30" customFormat="1" ht="59.25" customHeight="1">
      <c r="A209" s="31"/>
      <c r="B209" s="203" t="s">
        <v>153</v>
      </c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4"/>
      <c r="AC209" s="109"/>
      <c r="AD209" s="110"/>
      <c r="AE209" s="110"/>
      <c r="AF209" s="110"/>
      <c r="AG209" s="110"/>
      <c r="AH209" s="110"/>
      <c r="AI209" s="110"/>
      <c r="AJ209" s="110"/>
      <c r="AK209" s="111"/>
      <c r="AL209" s="103" t="s">
        <v>154</v>
      </c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99">
        <f>DP209+EF209+BQ209</f>
        <v>0</v>
      </c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  <c r="BN209" s="199"/>
      <c r="BO209" s="199"/>
      <c r="BP209" s="199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 t="s">
        <v>24</v>
      </c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 t="s">
        <v>24</v>
      </c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</row>
    <row r="210" spans="1:167" s="30" customFormat="1" ht="30" customHeight="1">
      <c r="A210" s="31"/>
      <c r="B210" s="122" t="s">
        <v>155</v>
      </c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3"/>
      <c r="AC210" s="109" t="s">
        <v>154</v>
      </c>
      <c r="AD210" s="110"/>
      <c r="AE210" s="110"/>
      <c r="AF210" s="110"/>
      <c r="AG210" s="110"/>
      <c r="AH210" s="110"/>
      <c r="AI210" s="110"/>
      <c r="AJ210" s="110"/>
      <c r="AK210" s="111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99">
        <f>DP210+EF210+BQ210</f>
        <v>0</v>
      </c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199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 t="s">
        <v>24</v>
      </c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 t="s">
        <v>24</v>
      </c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</row>
    <row r="211" spans="1:167" s="30" customFormat="1" ht="62.25" customHeight="1">
      <c r="A211" s="31"/>
      <c r="B211" s="203" t="s">
        <v>153</v>
      </c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4"/>
      <c r="AC211" s="109"/>
      <c r="AD211" s="110"/>
      <c r="AE211" s="110"/>
      <c r="AF211" s="110"/>
      <c r="AG211" s="110"/>
      <c r="AH211" s="110"/>
      <c r="AI211" s="110"/>
      <c r="AJ211" s="110"/>
      <c r="AK211" s="111"/>
      <c r="AL211" s="237" t="s">
        <v>156</v>
      </c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  <c r="AZ211" s="237"/>
      <c r="BA211" s="104">
        <f>DP211+EF211+BQ211</f>
        <v>2038039</v>
      </c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238">
        <v>1791766</v>
      </c>
      <c r="BR211" s="238"/>
      <c r="BS211" s="238"/>
      <c r="BT211" s="238"/>
      <c r="BU211" s="238"/>
      <c r="BV211" s="238"/>
      <c r="BW211" s="238"/>
      <c r="BX211" s="238"/>
      <c r="BY211" s="238"/>
      <c r="BZ211" s="238"/>
      <c r="CA211" s="238"/>
      <c r="CB211" s="238"/>
      <c r="CC211" s="238"/>
      <c r="CD211" s="238"/>
      <c r="CE211" s="238"/>
      <c r="CF211" s="238"/>
      <c r="CG211" s="238" t="s">
        <v>24</v>
      </c>
      <c r="CH211" s="238"/>
      <c r="CI211" s="238"/>
      <c r="CJ211" s="238"/>
      <c r="CK211" s="238"/>
      <c r="CL211" s="238"/>
      <c r="CM211" s="238"/>
      <c r="CN211" s="238"/>
      <c r="CO211" s="238"/>
      <c r="CP211" s="238"/>
      <c r="CQ211" s="238"/>
      <c r="CR211" s="238"/>
      <c r="CS211" s="238"/>
      <c r="CT211" s="238"/>
      <c r="CU211" s="238"/>
      <c r="CV211" s="238"/>
      <c r="CW211" s="238"/>
      <c r="CX211" s="238"/>
      <c r="CY211" s="238"/>
      <c r="CZ211" s="238" t="s">
        <v>24</v>
      </c>
      <c r="DA211" s="238"/>
      <c r="DB211" s="238"/>
      <c r="DC211" s="238"/>
      <c r="DD211" s="238"/>
      <c r="DE211" s="238"/>
      <c r="DF211" s="238"/>
      <c r="DG211" s="238"/>
      <c r="DH211" s="238"/>
      <c r="DI211" s="238"/>
      <c r="DJ211" s="238"/>
      <c r="DK211" s="238"/>
      <c r="DL211" s="238"/>
      <c r="DM211" s="238"/>
      <c r="DN211" s="238"/>
      <c r="DO211" s="238"/>
      <c r="DP211" s="238"/>
      <c r="DQ211" s="238"/>
      <c r="DR211" s="238"/>
      <c r="DS211" s="238"/>
      <c r="DT211" s="238"/>
      <c r="DU211" s="238"/>
      <c r="DV211" s="238"/>
      <c r="DW211" s="238"/>
      <c r="DX211" s="238"/>
      <c r="DY211" s="238"/>
      <c r="DZ211" s="238"/>
      <c r="EA211" s="238"/>
      <c r="EB211" s="238"/>
      <c r="EC211" s="238"/>
      <c r="ED211" s="238"/>
      <c r="EE211" s="238"/>
      <c r="EF211" s="238">
        <v>246273</v>
      </c>
      <c r="EG211" s="238"/>
      <c r="EH211" s="238"/>
      <c r="EI211" s="238"/>
      <c r="EJ211" s="238"/>
      <c r="EK211" s="238"/>
      <c r="EL211" s="238"/>
      <c r="EM211" s="238"/>
      <c r="EN211" s="238"/>
      <c r="EO211" s="238"/>
      <c r="EP211" s="238"/>
      <c r="EQ211" s="238"/>
      <c r="ER211" s="238"/>
      <c r="ES211" s="238"/>
      <c r="ET211" s="238"/>
      <c r="EU211" s="238"/>
      <c r="EV211" s="238"/>
      <c r="EW211" s="238"/>
      <c r="EX211" s="238"/>
      <c r="EY211" s="238"/>
      <c r="EZ211" s="238"/>
      <c r="FA211" s="238"/>
      <c r="FB211" s="238"/>
      <c r="FC211" s="238"/>
      <c r="FD211" s="238"/>
      <c r="FE211" s="238"/>
      <c r="FF211" s="238"/>
      <c r="FG211" s="238"/>
      <c r="FH211" s="238"/>
      <c r="FI211" s="238"/>
      <c r="FJ211" s="238"/>
      <c r="FK211" s="238"/>
    </row>
    <row r="212" spans="1:167" s="30" customFormat="1" ht="15" customHeight="1">
      <c r="A212" s="31"/>
      <c r="B212" s="122" t="s">
        <v>157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3"/>
      <c r="AC212" s="109"/>
      <c r="AD212" s="110"/>
      <c r="AE212" s="110"/>
      <c r="AF212" s="110"/>
      <c r="AG212" s="110"/>
      <c r="AH212" s="110"/>
      <c r="AI212" s="110"/>
      <c r="AJ212" s="110"/>
      <c r="AK212" s="111"/>
      <c r="AL212" s="237"/>
      <c r="AM212" s="237"/>
      <c r="AN212" s="237"/>
      <c r="AO212" s="237"/>
      <c r="AP212" s="237"/>
      <c r="AQ212" s="237"/>
      <c r="AR212" s="237"/>
      <c r="AS212" s="237"/>
      <c r="AT212" s="237"/>
      <c r="AU212" s="237"/>
      <c r="AV212" s="237"/>
      <c r="AW212" s="237"/>
      <c r="AX212" s="237"/>
      <c r="AY212" s="237"/>
      <c r="AZ212" s="237"/>
      <c r="BA212" s="104">
        <f>DP212+EF212+BQ212</f>
        <v>0</v>
      </c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  <c r="BM212" s="104"/>
      <c r="BN212" s="104"/>
      <c r="BO212" s="104"/>
      <c r="BP212" s="104"/>
      <c r="BQ212" s="238"/>
      <c r="BR212" s="238"/>
      <c r="BS212" s="238"/>
      <c r="BT212" s="238"/>
      <c r="BU212" s="238"/>
      <c r="BV212" s="238"/>
      <c r="BW212" s="238"/>
      <c r="BX212" s="238"/>
      <c r="BY212" s="238"/>
      <c r="BZ212" s="238"/>
      <c r="CA212" s="238"/>
      <c r="CB212" s="238"/>
      <c r="CC212" s="238"/>
      <c r="CD212" s="238"/>
      <c r="CE212" s="238"/>
      <c r="CF212" s="238"/>
      <c r="CG212" s="238" t="s">
        <v>24</v>
      </c>
      <c r="CH212" s="238"/>
      <c r="CI212" s="238"/>
      <c r="CJ212" s="238"/>
      <c r="CK212" s="238"/>
      <c r="CL212" s="238"/>
      <c r="CM212" s="238"/>
      <c r="CN212" s="238"/>
      <c r="CO212" s="238"/>
      <c r="CP212" s="238"/>
      <c r="CQ212" s="238"/>
      <c r="CR212" s="238"/>
      <c r="CS212" s="238"/>
      <c r="CT212" s="238"/>
      <c r="CU212" s="238"/>
      <c r="CV212" s="238"/>
      <c r="CW212" s="238"/>
      <c r="CX212" s="238"/>
      <c r="CY212" s="238"/>
      <c r="CZ212" s="238" t="s">
        <v>24</v>
      </c>
      <c r="DA212" s="238"/>
      <c r="DB212" s="238"/>
      <c r="DC212" s="238"/>
      <c r="DD212" s="238"/>
      <c r="DE212" s="238"/>
      <c r="DF212" s="238"/>
      <c r="DG212" s="238"/>
      <c r="DH212" s="238"/>
      <c r="DI212" s="238"/>
      <c r="DJ212" s="238"/>
      <c r="DK212" s="238"/>
      <c r="DL212" s="238"/>
      <c r="DM212" s="238"/>
      <c r="DN212" s="238"/>
      <c r="DO212" s="238"/>
      <c r="DP212" s="238"/>
      <c r="DQ212" s="238"/>
      <c r="DR212" s="238"/>
      <c r="DS212" s="238"/>
      <c r="DT212" s="238"/>
      <c r="DU212" s="238"/>
      <c r="DV212" s="238"/>
      <c r="DW212" s="238"/>
      <c r="DX212" s="238"/>
      <c r="DY212" s="238"/>
      <c r="DZ212" s="238"/>
      <c r="EA212" s="238"/>
      <c r="EB212" s="238"/>
      <c r="EC212" s="238"/>
      <c r="ED212" s="238"/>
      <c r="EE212" s="238"/>
      <c r="EF212" s="238"/>
      <c r="EG212" s="238"/>
      <c r="EH212" s="238"/>
      <c r="EI212" s="238"/>
      <c r="EJ212" s="238"/>
      <c r="EK212" s="238"/>
      <c r="EL212" s="238"/>
      <c r="EM212" s="238"/>
      <c r="EN212" s="238"/>
      <c r="EO212" s="238"/>
      <c r="EP212" s="238"/>
      <c r="EQ212" s="238"/>
      <c r="ER212" s="238"/>
      <c r="ES212" s="238"/>
      <c r="ET212" s="238"/>
      <c r="EU212" s="238"/>
      <c r="EV212" s="238"/>
      <c r="EW212" s="238"/>
      <c r="EX212" s="238"/>
      <c r="EY212" s="238"/>
      <c r="EZ212" s="238"/>
      <c r="FA212" s="238"/>
      <c r="FB212" s="238"/>
      <c r="FC212" s="238"/>
      <c r="FD212" s="238"/>
      <c r="FE212" s="238"/>
      <c r="FF212" s="238"/>
      <c r="FG212" s="238"/>
      <c r="FH212" s="238"/>
      <c r="FI212" s="238"/>
      <c r="FJ212" s="238"/>
      <c r="FK212" s="238"/>
    </row>
    <row r="213" spans="1:167" s="30" customFormat="1" ht="15" customHeight="1">
      <c r="A213" s="31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3"/>
      <c r="AC213" s="109"/>
      <c r="AD213" s="110"/>
      <c r="AE213" s="110"/>
      <c r="AF213" s="110"/>
      <c r="AG213" s="110"/>
      <c r="AH213" s="110"/>
      <c r="AI213" s="110"/>
      <c r="AJ213" s="110"/>
      <c r="AK213" s="111"/>
      <c r="AL213" s="237"/>
      <c r="AM213" s="237"/>
      <c r="AN213" s="237"/>
      <c r="AO213" s="237"/>
      <c r="AP213" s="237"/>
      <c r="AQ213" s="237"/>
      <c r="AR213" s="237"/>
      <c r="AS213" s="237"/>
      <c r="AT213" s="237"/>
      <c r="AU213" s="237"/>
      <c r="AV213" s="237"/>
      <c r="AW213" s="237"/>
      <c r="AX213" s="237"/>
      <c r="AY213" s="237"/>
      <c r="AZ213" s="237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238"/>
      <c r="BR213" s="238"/>
      <c r="BS213" s="238"/>
      <c r="BT213" s="238"/>
      <c r="BU213" s="238"/>
      <c r="BV213" s="238"/>
      <c r="BW213" s="238"/>
      <c r="BX213" s="238"/>
      <c r="BY213" s="238"/>
      <c r="BZ213" s="238"/>
      <c r="CA213" s="238"/>
      <c r="CB213" s="238"/>
      <c r="CC213" s="238"/>
      <c r="CD213" s="238"/>
      <c r="CE213" s="238"/>
      <c r="CF213" s="238"/>
      <c r="CG213" s="238" t="s">
        <v>24</v>
      </c>
      <c r="CH213" s="238"/>
      <c r="CI213" s="238"/>
      <c r="CJ213" s="238"/>
      <c r="CK213" s="238"/>
      <c r="CL213" s="238"/>
      <c r="CM213" s="238"/>
      <c r="CN213" s="238"/>
      <c r="CO213" s="238"/>
      <c r="CP213" s="238"/>
      <c r="CQ213" s="238"/>
      <c r="CR213" s="238"/>
      <c r="CS213" s="238"/>
      <c r="CT213" s="238"/>
      <c r="CU213" s="238"/>
      <c r="CV213" s="238"/>
      <c r="CW213" s="238"/>
      <c r="CX213" s="238"/>
      <c r="CY213" s="238"/>
      <c r="CZ213" s="238" t="s">
        <v>24</v>
      </c>
      <c r="DA213" s="238"/>
      <c r="DB213" s="238"/>
      <c r="DC213" s="238"/>
      <c r="DD213" s="238"/>
      <c r="DE213" s="238"/>
      <c r="DF213" s="238"/>
      <c r="DG213" s="238"/>
      <c r="DH213" s="238"/>
      <c r="DI213" s="238"/>
      <c r="DJ213" s="238"/>
      <c r="DK213" s="238"/>
      <c r="DL213" s="238"/>
      <c r="DM213" s="238"/>
      <c r="DN213" s="238"/>
      <c r="DO213" s="238"/>
      <c r="DP213" s="238"/>
      <c r="DQ213" s="238"/>
      <c r="DR213" s="238"/>
      <c r="DS213" s="238"/>
      <c r="DT213" s="238"/>
      <c r="DU213" s="238"/>
      <c r="DV213" s="238"/>
      <c r="DW213" s="238"/>
      <c r="DX213" s="238"/>
      <c r="DY213" s="238"/>
      <c r="DZ213" s="238"/>
      <c r="EA213" s="238"/>
      <c r="EB213" s="238"/>
      <c r="EC213" s="238"/>
      <c r="ED213" s="238"/>
      <c r="EE213" s="238"/>
      <c r="EF213" s="238"/>
      <c r="EG213" s="238"/>
      <c r="EH213" s="238"/>
      <c r="EI213" s="238"/>
      <c r="EJ213" s="238"/>
      <c r="EK213" s="238"/>
      <c r="EL213" s="238"/>
      <c r="EM213" s="238"/>
      <c r="EN213" s="238"/>
      <c r="EO213" s="238"/>
      <c r="EP213" s="238"/>
      <c r="EQ213" s="238"/>
      <c r="ER213" s="238"/>
      <c r="ES213" s="238"/>
      <c r="ET213" s="238"/>
      <c r="EU213" s="238"/>
      <c r="EV213" s="238"/>
      <c r="EW213" s="238"/>
      <c r="EX213" s="238"/>
      <c r="EY213" s="238"/>
      <c r="EZ213" s="238"/>
      <c r="FA213" s="238"/>
      <c r="FB213" s="238"/>
      <c r="FC213" s="238"/>
      <c r="FD213" s="238"/>
      <c r="FE213" s="238"/>
      <c r="FF213" s="238"/>
      <c r="FG213" s="238"/>
      <c r="FH213" s="238"/>
      <c r="FI213" s="238"/>
      <c r="FJ213" s="238"/>
      <c r="FK213" s="238"/>
    </row>
    <row r="214" spans="1:167" s="30" customFormat="1" ht="43.5" customHeight="1">
      <c r="A214" s="29"/>
      <c r="B214" s="120" t="s">
        <v>158</v>
      </c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1"/>
      <c r="AC214" s="100" t="s">
        <v>156</v>
      </c>
      <c r="AD214" s="101"/>
      <c r="AE214" s="101"/>
      <c r="AF214" s="101"/>
      <c r="AG214" s="101"/>
      <c r="AH214" s="101"/>
      <c r="AI214" s="101"/>
      <c r="AJ214" s="101"/>
      <c r="AK214" s="102"/>
      <c r="AL214" s="237" t="s">
        <v>159</v>
      </c>
      <c r="AM214" s="237"/>
      <c r="AN214" s="237"/>
      <c r="AO214" s="237"/>
      <c r="AP214" s="237"/>
      <c r="AQ214" s="237"/>
      <c r="AR214" s="237"/>
      <c r="AS214" s="237"/>
      <c r="AT214" s="237"/>
      <c r="AU214" s="237"/>
      <c r="AV214" s="237"/>
      <c r="AW214" s="237"/>
      <c r="AX214" s="237"/>
      <c r="AY214" s="237"/>
      <c r="AZ214" s="237"/>
      <c r="BA214" s="104">
        <f>EF214</f>
        <v>0</v>
      </c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238" t="s">
        <v>24</v>
      </c>
      <c r="BR214" s="238"/>
      <c r="BS214" s="238"/>
      <c r="BT214" s="238"/>
      <c r="BU214" s="238"/>
      <c r="BV214" s="238"/>
      <c r="BW214" s="238"/>
      <c r="BX214" s="238"/>
      <c r="BY214" s="238"/>
      <c r="BZ214" s="238"/>
      <c r="CA214" s="238"/>
      <c r="CB214" s="238"/>
      <c r="CC214" s="238"/>
      <c r="CD214" s="238"/>
      <c r="CE214" s="238"/>
      <c r="CF214" s="238"/>
      <c r="CG214" s="238" t="s">
        <v>24</v>
      </c>
      <c r="CH214" s="238"/>
      <c r="CI214" s="238"/>
      <c r="CJ214" s="238"/>
      <c r="CK214" s="238"/>
      <c r="CL214" s="238"/>
      <c r="CM214" s="238"/>
      <c r="CN214" s="238"/>
      <c r="CO214" s="238"/>
      <c r="CP214" s="238"/>
      <c r="CQ214" s="238"/>
      <c r="CR214" s="238"/>
      <c r="CS214" s="238"/>
      <c r="CT214" s="238"/>
      <c r="CU214" s="238"/>
      <c r="CV214" s="238"/>
      <c r="CW214" s="238"/>
      <c r="CX214" s="238"/>
      <c r="CY214" s="238"/>
      <c r="CZ214" s="238" t="s">
        <v>24</v>
      </c>
      <c r="DA214" s="238"/>
      <c r="DB214" s="238"/>
      <c r="DC214" s="238"/>
      <c r="DD214" s="238"/>
      <c r="DE214" s="238"/>
      <c r="DF214" s="238"/>
      <c r="DG214" s="238"/>
      <c r="DH214" s="238"/>
      <c r="DI214" s="238"/>
      <c r="DJ214" s="238"/>
      <c r="DK214" s="238"/>
      <c r="DL214" s="238"/>
      <c r="DM214" s="238"/>
      <c r="DN214" s="238"/>
      <c r="DO214" s="238"/>
      <c r="DP214" s="238" t="s">
        <v>24</v>
      </c>
      <c r="DQ214" s="238"/>
      <c r="DR214" s="238"/>
      <c r="DS214" s="238"/>
      <c r="DT214" s="238"/>
      <c r="DU214" s="238"/>
      <c r="DV214" s="238"/>
      <c r="DW214" s="238"/>
      <c r="DX214" s="238"/>
      <c r="DY214" s="238"/>
      <c r="DZ214" s="238"/>
      <c r="EA214" s="238"/>
      <c r="EB214" s="238"/>
      <c r="EC214" s="238"/>
      <c r="ED214" s="238"/>
      <c r="EE214" s="238"/>
      <c r="EF214" s="238"/>
      <c r="EG214" s="238"/>
      <c r="EH214" s="238"/>
      <c r="EI214" s="238"/>
      <c r="EJ214" s="238"/>
      <c r="EK214" s="238"/>
      <c r="EL214" s="238"/>
      <c r="EM214" s="238"/>
      <c r="EN214" s="238"/>
      <c r="EO214" s="238"/>
      <c r="EP214" s="238"/>
      <c r="EQ214" s="238"/>
      <c r="ER214" s="238"/>
      <c r="ES214" s="238"/>
      <c r="ET214" s="238"/>
      <c r="EU214" s="238"/>
      <c r="EV214" s="238" t="s">
        <v>24</v>
      </c>
      <c r="EW214" s="238"/>
      <c r="EX214" s="238"/>
      <c r="EY214" s="238"/>
      <c r="EZ214" s="238"/>
      <c r="FA214" s="238"/>
      <c r="FB214" s="238"/>
      <c r="FC214" s="238"/>
      <c r="FD214" s="238"/>
      <c r="FE214" s="238"/>
      <c r="FF214" s="238"/>
      <c r="FG214" s="238"/>
      <c r="FH214" s="238"/>
      <c r="FI214" s="238"/>
      <c r="FJ214" s="238"/>
      <c r="FK214" s="238"/>
    </row>
    <row r="215" spans="1:167" s="30" customFormat="1" ht="69.75" customHeight="1">
      <c r="A215" s="29"/>
      <c r="B215" s="120" t="s">
        <v>160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1"/>
      <c r="AC215" s="100" t="s">
        <v>161</v>
      </c>
      <c r="AD215" s="101"/>
      <c r="AE215" s="101"/>
      <c r="AF215" s="101"/>
      <c r="AG215" s="101"/>
      <c r="AH215" s="101"/>
      <c r="AI215" s="101"/>
      <c r="AJ215" s="101"/>
      <c r="AK215" s="102"/>
      <c r="AL215" s="237"/>
      <c r="AM215" s="237"/>
      <c r="AN215" s="237"/>
      <c r="AO215" s="237"/>
      <c r="AP215" s="237"/>
      <c r="AQ215" s="237"/>
      <c r="AR215" s="237"/>
      <c r="AS215" s="237"/>
      <c r="AT215" s="237"/>
      <c r="AU215" s="237"/>
      <c r="AV215" s="237"/>
      <c r="AW215" s="237"/>
      <c r="AX215" s="237"/>
      <c r="AY215" s="237"/>
      <c r="AZ215" s="237"/>
      <c r="BA215" s="104">
        <f>EF215</f>
        <v>0</v>
      </c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238" t="s">
        <v>24</v>
      </c>
      <c r="BR215" s="238"/>
      <c r="BS215" s="238"/>
      <c r="BT215" s="238"/>
      <c r="BU215" s="238"/>
      <c r="BV215" s="238"/>
      <c r="BW215" s="238"/>
      <c r="BX215" s="238"/>
      <c r="BY215" s="238"/>
      <c r="BZ215" s="238"/>
      <c r="CA215" s="238"/>
      <c r="CB215" s="238"/>
      <c r="CC215" s="238"/>
      <c r="CD215" s="238"/>
      <c r="CE215" s="238"/>
      <c r="CF215" s="238"/>
      <c r="CG215" s="238" t="s">
        <v>24</v>
      </c>
      <c r="CH215" s="238"/>
      <c r="CI215" s="238"/>
      <c r="CJ215" s="238"/>
      <c r="CK215" s="238"/>
      <c r="CL215" s="238"/>
      <c r="CM215" s="238"/>
      <c r="CN215" s="238"/>
      <c r="CO215" s="238"/>
      <c r="CP215" s="238"/>
      <c r="CQ215" s="238"/>
      <c r="CR215" s="238"/>
      <c r="CS215" s="238"/>
      <c r="CT215" s="238"/>
      <c r="CU215" s="238"/>
      <c r="CV215" s="238"/>
      <c r="CW215" s="238"/>
      <c r="CX215" s="238"/>
      <c r="CY215" s="238"/>
      <c r="CZ215" s="238" t="s">
        <v>24</v>
      </c>
      <c r="DA215" s="238"/>
      <c r="DB215" s="238"/>
      <c r="DC215" s="238"/>
      <c r="DD215" s="238"/>
      <c r="DE215" s="238"/>
      <c r="DF215" s="238"/>
      <c r="DG215" s="238"/>
      <c r="DH215" s="238"/>
      <c r="DI215" s="238"/>
      <c r="DJ215" s="238"/>
      <c r="DK215" s="238"/>
      <c r="DL215" s="238"/>
      <c r="DM215" s="238"/>
      <c r="DN215" s="238"/>
      <c r="DO215" s="238"/>
      <c r="DP215" s="238" t="s">
        <v>24</v>
      </c>
      <c r="DQ215" s="238"/>
      <c r="DR215" s="238"/>
      <c r="DS215" s="238"/>
      <c r="DT215" s="238"/>
      <c r="DU215" s="238"/>
      <c r="DV215" s="238"/>
      <c r="DW215" s="238"/>
      <c r="DX215" s="238"/>
      <c r="DY215" s="238"/>
      <c r="DZ215" s="238"/>
      <c r="EA215" s="238"/>
      <c r="EB215" s="238"/>
      <c r="EC215" s="238"/>
      <c r="ED215" s="238"/>
      <c r="EE215" s="238"/>
      <c r="EF215" s="238"/>
      <c r="EG215" s="238"/>
      <c r="EH215" s="238"/>
      <c r="EI215" s="238"/>
      <c r="EJ215" s="238"/>
      <c r="EK215" s="238"/>
      <c r="EL215" s="238"/>
      <c r="EM215" s="238"/>
      <c r="EN215" s="238"/>
      <c r="EO215" s="238"/>
      <c r="EP215" s="238"/>
      <c r="EQ215" s="238"/>
      <c r="ER215" s="238"/>
      <c r="ES215" s="238"/>
      <c r="ET215" s="238"/>
      <c r="EU215" s="238"/>
      <c r="EV215" s="238" t="s">
        <v>24</v>
      </c>
      <c r="EW215" s="238"/>
      <c r="EX215" s="238"/>
      <c r="EY215" s="238"/>
      <c r="EZ215" s="238"/>
      <c r="FA215" s="238"/>
      <c r="FB215" s="238"/>
      <c r="FC215" s="238"/>
      <c r="FD215" s="238"/>
      <c r="FE215" s="238"/>
      <c r="FF215" s="238"/>
      <c r="FG215" s="238"/>
      <c r="FH215" s="238"/>
      <c r="FI215" s="238"/>
      <c r="FJ215" s="238"/>
      <c r="FK215" s="238"/>
    </row>
    <row r="216" spans="1:167" s="30" customFormat="1" ht="43.5" customHeight="1">
      <c r="A216" s="29"/>
      <c r="B216" s="120" t="s">
        <v>162</v>
      </c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1"/>
      <c r="AC216" s="100" t="s">
        <v>163</v>
      </c>
      <c r="AD216" s="101"/>
      <c r="AE216" s="101"/>
      <c r="AF216" s="101"/>
      <c r="AG216" s="101"/>
      <c r="AH216" s="101"/>
      <c r="AI216" s="101"/>
      <c r="AJ216" s="101"/>
      <c r="AK216" s="102"/>
      <c r="AL216" s="237" t="s">
        <v>159</v>
      </c>
      <c r="AM216" s="237"/>
      <c r="AN216" s="237"/>
      <c r="AO216" s="237"/>
      <c r="AP216" s="237"/>
      <c r="AQ216" s="237"/>
      <c r="AR216" s="237"/>
      <c r="AS216" s="237"/>
      <c r="AT216" s="237"/>
      <c r="AU216" s="237"/>
      <c r="AV216" s="237"/>
      <c r="AW216" s="237"/>
      <c r="AX216" s="237"/>
      <c r="AY216" s="237"/>
      <c r="AZ216" s="237"/>
      <c r="BA216" s="104">
        <f>CG216</f>
        <v>3000</v>
      </c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238" t="s">
        <v>24</v>
      </c>
      <c r="BR216" s="238"/>
      <c r="BS216" s="238"/>
      <c r="BT216" s="238"/>
      <c r="BU216" s="238"/>
      <c r="BV216" s="238"/>
      <c r="BW216" s="238"/>
      <c r="BX216" s="238"/>
      <c r="BY216" s="238"/>
      <c r="BZ216" s="238"/>
      <c r="CA216" s="238"/>
      <c r="CB216" s="238"/>
      <c r="CC216" s="238"/>
      <c r="CD216" s="238"/>
      <c r="CE216" s="238"/>
      <c r="CF216" s="238"/>
      <c r="CG216" s="238">
        <f>CG217+CG218+CG219</f>
        <v>3000</v>
      </c>
      <c r="CH216" s="238"/>
      <c r="CI216" s="238"/>
      <c r="CJ216" s="238"/>
      <c r="CK216" s="238"/>
      <c r="CL216" s="238"/>
      <c r="CM216" s="238"/>
      <c r="CN216" s="238"/>
      <c r="CO216" s="238"/>
      <c r="CP216" s="238"/>
      <c r="CQ216" s="238"/>
      <c r="CR216" s="238"/>
      <c r="CS216" s="238"/>
      <c r="CT216" s="238"/>
      <c r="CU216" s="238"/>
      <c r="CV216" s="238"/>
      <c r="CW216" s="238"/>
      <c r="CX216" s="238"/>
      <c r="CY216" s="238"/>
      <c r="CZ216" s="238">
        <f>CZ217+CZ218+CZ219</f>
        <v>0</v>
      </c>
      <c r="DA216" s="238"/>
      <c r="DB216" s="238"/>
      <c r="DC216" s="238"/>
      <c r="DD216" s="238"/>
      <c r="DE216" s="238"/>
      <c r="DF216" s="238"/>
      <c r="DG216" s="238"/>
      <c r="DH216" s="238"/>
      <c r="DI216" s="238"/>
      <c r="DJ216" s="238"/>
      <c r="DK216" s="238"/>
      <c r="DL216" s="238"/>
      <c r="DM216" s="238"/>
      <c r="DN216" s="238"/>
      <c r="DO216" s="238"/>
      <c r="DP216" s="238" t="s">
        <v>24</v>
      </c>
      <c r="DQ216" s="238"/>
      <c r="DR216" s="238"/>
      <c r="DS216" s="238"/>
      <c r="DT216" s="238"/>
      <c r="DU216" s="238"/>
      <c r="DV216" s="238"/>
      <c r="DW216" s="238"/>
      <c r="DX216" s="238"/>
      <c r="DY216" s="238"/>
      <c r="DZ216" s="238"/>
      <c r="EA216" s="238"/>
      <c r="EB216" s="238"/>
      <c r="EC216" s="238"/>
      <c r="ED216" s="238"/>
      <c r="EE216" s="238"/>
      <c r="EF216" s="238" t="s">
        <v>24</v>
      </c>
      <c r="EG216" s="238"/>
      <c r="EH216" s="238"/>
      <c r="EI216" s="238"/>
      <c r="EJ216" s="238"/>
      <c r="EK216" s="238"/>
      <c r="EL216" s="238"/>
      <c r="EM216" s="238"/>
      <c r="EN216" s="238"/>
      <c r="EO216" s="238"/>
      <c r="EP216" s="238"/>
      <c r="EQ216" s="238"/>
      <c r="ER216" s="238"/>
      <c r="ES216" s="238"/>
      <c r="ET216" s="238"/>
      <c r="EU216" s="238"/>
      <c r="EV216" s="238" t="s">
        <v>24</v>
      </c>
      <c r="EW216" s="238"/>
      <c r="EX216" s="238"/>
      <c r="EY216" s="238"/>
      <c r="EZ216" s="238"/>
      <c r="FA216" s="238"/>
      <c r="FB216" s="238"/>
      <c r="FC216" s="238"/>
      <c r="FD216" s="238"/>
      <c r="FE216" s="238"/>
      <c r="FF216" s="238"/>
      <c r="FG216" s="238"/>
      <c r="FH216" s="238"/>
      <c r="FI216" s="238"/>
      <c r="FJ216" s="238"/>
      <c r="FK216" s="238"/>
    </row>
    <row r="217" spans="1:167" s="30" customFormat="1" ht="121.5" customHeight="1">
      <c r="A217" s="29"/>
      <c r="B217" s="120" t="s">
        <v>166</v>
      </c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1"/>
      <c r="AC217" s="100" t="s">
        <v>163</v>
      </c>
      <c r="AD217" s="101"/>
      <c r="AE217" s="101"/>
      <c r="AF217" s="101"/>
      <c r="AG217" s="101"/>
      <c r="AH217" s="101"/>
      <c r="AI217" s="101"/>
      <c r="AJ217" s="101"/>
      <c r="AK217" s="102"/>
      <c r="AL217" s="237" t="s">
        <v>159</v>
      </c>
      <c r="AM217" s="237"/>
      <c r="AN217" s="237"/>
      <c r="AO217" s="237"/>
      <c r="AP217" s="237"/>
      <c r="AQ217" s="237"/>
      <c r="AR217" s="237"/>
      <c r="AS217" s="237"/>
      <c r="AT217" s="237"/>
      <c r="AU217" s="237"/>
      <c r="AV217" s="237"/>
      <c r="AW217" s="237"/>
      <c r="AX217" s="237"/>
      <c r="AY217" s="237"/>
      <c r="AZ217" s="237"/>
      <c r="BA217" s="104">
        <f>CG217</f>
        <v>3000</v>
      </c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104"/>
      <c r="BQ217" s="238" t="s">
        <v>24</v>
      </c>
      <c r="BR217" s="238"/>
      <c r="BS217" s="238"/>
      <c r="BT217" s="238"/>
      <c r="BU217" s="238"/>
      <c r="BV217" s="238"/>
      <c r="BW217" s="238"/>
      <c r="BX217" s="238"/>
      <c r="BY217" s="238"/>
      <c r="BZ217" s="238"/>
      <c r="CA217" s="238"/>
      <c r="CB217" s="238"/>
      <c r="CC217" s="238"/>
      <c r="CD217" s="238"/>
      <c r="CE217" s="238"/>
      <c r="CF217" s="238"/>
      <c r="CG217" s="238">
        <v>3000</v>
      </c>
      <c r="CH217" s="238"/>
      <c r="CI217" s="238"/>
      <c r="CJ217" s="238"/>
      <c r="CK217" s="238"/>
      <c r="CL217" s="238"/>
      <c r="CM217" s="238"/>
      <c r="CN217" s="238"/>
      <c r="CO217" s="238"/>
      <c r="CP217" s="238"/>
      <c r="CQ217" s="238"/>
      <c r="CR217" s="238"/>
      <c r="CS217" s="238"/>
      <c r="CT217" s="238"/>
      <c r="CU217" s="238"/>
      <c r="CV217" s="238"/>
      <c r="CW217" s="238"/>
      <c r="CX217" s="238"/>
      <c r="CY217" s="238"/>
      <c r="CZ217" s="238"/>
      <c r="DA217" s="238"/>
      <c r="DB217" s="238"/>
      <c r="DC217" s="238"/>
      <c r="DD217" s="238"/>
      <c r="DE217" s="238"/>
      <c r="DF217" s="238"/>
      <c r="DG217" s="238"/>
      <c r="DH217" s="238"/>
      <c r="DI217" s="238"/>
      <c r="DJ217" s="238"/>
      <c r="DK217" s="238"/>
      <c r="DL217" s="238"/>
      <c r="DM217" s="238"/>
      <c r="DN217" s="238"/>
      <c r="DO217" s="238"/>
      <c r="DP217" s="238" t="s">
        <v>24</v>
      </c>
      <c r="DQ217" s="238"/>
      <c r="DR217" s="238"/>
      <c r="DS217" s="238"/>
      <c r="DT217" s="238"/>
      <c r="DU217" s="238"/>
      <c r="DV217" s="238"/>
      <c r="DW217" s="238"/>
      <c r="DX217" s="238"/>
      <c r="DY217" s="238"/>
      <c r="DZ217" s="238"/>
      <c r="EA217" s="238"/>
      <c r="EB217" s="238"/>
      <c r="EC217" s="238"/>
      <c r="ED217" s="238"/>
      <c r="EE217" s="238"/>
      <c r="EF217" s="238" t="s">
        <v>24</v>
      </c>
      <c r="EG217" s="238"/>
      <c r="EH217" s="238"/>
      <c r="EI217" s="238"/>
      <c r="EJ217" s="238"/>
      <c r="EK217" s="238"/>
      <c r="EL217" s="238"/>
      <c r="EM217" s="238"/>
      <c r="EN217" s="238"/>
      <c r="EO217" s="238"/>
      <c r="EP217" s="238"/>
      <c r="EQ217" s="238"/>
      <c r="ER217" s="238"/>
      <c r="ES217" s="238"/>
      <c r="ET217" s="238"/>
      <c r="EU217" s="238"/>
      <c r="EV217" s="238" t="s">
        <v>24</v>
      </c>
      <c r="EW217" s="238"/>
      <c r="EX217" s="238"/>
      <c r="EY217" s="238"/>
      <c r="EZ217" s="238"/>
      <c r="FA217" s="238"/>
      <c r="FB217" s="238"/>
      <c r="FC217" s="238"/>
      <c r="FD217" s="238"/>
      <c r="FE217" s="238"/>
      <c r="FF217" s="238"/>
      <c r="FG217" s="238"/>
      <c r="FH217" s="238"/>
      <c r="FI217" s="238"/>
      <c r="FJ217" s="238"/>
      <c r="FK217" s="238"/>
    </row>
    <row r="218" spans="1:167" s="30" customFormat="1" ht="17.25" customHeight="1">
      <c r="A218" s="29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1"/>
      <c r="AC218" s="100" t="s">
        <v>163</v>
      </c>
      <c r="AD218" s="101"/>
      <c r="AE218" s="101"/>
      <c r="AF218" s="101"/>
      <c r="AG218" s="101"/>
      <c r="AH218" s="101"/>
      <c r="AI218" s="101"/>
      <c r="AJ218" s="101"/>
      <c r="AK218" s="102"/>
      <c r="AL218" s="237" t="s">
        <v>159</v>
      </c>
      <c r="AM218" s="237"/>
      <c r="AN218" s="237"/>
      <c r="AO218" s="237"/>
      <c r="AP218" s="237"/>
      <c r="AQ218" s="237"/>
      <c r="AR218" s="237"/>
      <c r="AS218" s="237"/>
      <c r="AT218" s="237"/>
      <c r="AU218" s="237"/>
      <c r="AV218" s="237"/>
      <c r="AW218" s="237"/>
      <c r="AX218" s="237"/>
      <c r="AY218" s="237"/>
      <c r="AZ218" s="237"/>
      <c r="BA218" s="104">
        <f>EF218</f>
        <v>0</v>
      </c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238" t="s">
        <v>24</v>
      </c>
      <c r="BR218" s="238"/>
      <c r="BS218" s="238"/>
      <c r="BT218" s="238"/>
      <c r="BU218" s="238"/>
      <c r="BV218" s="238"/>
      <c r="BW218" s="238"/>
      <c r="BX218" s="238"/>
      <c r="BY218" s="238"/>
      <c r="BZ218" s="238"/>
      <c r="CA218" s="238"/>
      <c r="CB218" s="238"/>
      <c r="CC218" s="238"/>
      <c r="CD218" s="238"/>
      <c r="CE218" s="238"/>
      <c r="CF218" s="238"/>
      <c r="CG218" s="238"/>
      <c r="CH218" s="238"/>
      <c r="CI218" s="238"/>
      <c r="CJ218" s="238"/>
      <c r="CK218" s="238"/>
      <c r="CL218" s="238"/>
      <c r="CM218" s="238"/>
      <c r="CN218" s="238"/>
      <c r="CO218" s="238"/>
      <c r="CP218" s="238"/>
      <c r="CQ218" s="238"/>
      <c r="CR218" s="238"/>
      <c r="CS218" s="238"/>
      <c r="CT218" s="238"/>
      <c r="CU218" s="238"/>
      <c r="CV218" s="238"/>
      <c r="CW218" s="238"/>
      <c r="CX218" s="238"/>
      <c r="CY218" s="238"/>
      <c r="CZ218" s="238"/>
      <c r="DA218" s="238"/>
      <c r="DB218" s="238"/>
      <c r="DC218" s="238"/>
      <c r="DD218" s="238"/>
      <c r="DE218" s="238"/>
      <c r="DF218" s="238"/>
      <c r="DG218" s="238"/>
      <c r="DH218" s="238"/>
      <c r="DI218" s="238"/>
      <c r="DJ218" s="238"/>
      <c r="DK218" s="238"/>
      <c r="DL218" s="238"/>
      <c r="DM218" s="238"/>
      <c r="DN218" s="238"/>
      <c r="DO218" s="238"/>
      <c r="DP218" s="238" t="s">
        <v>24</v>
      </c>
      <c r="DQ218" s="238"/>
      <c r="DR218" s="238"/>
      <c r="DS218" s="238"/>
      <c r="DT218" s="238"/>
      <c r="DU218" s="238"/>
      <c r="DV218" s="238"/>
      <c r="DW218" s="238"/>
      <c r="DX218" s="238"/>
      <c r="DY218" s="238"/>
      <c r="DZ218" s="238"/>
      <c r="EA218" s="238"/>
      <c r="EB218" s="238"/>
      <c r="EC218" s="238"/>
      <c r="ED218" s="238"/>
      <c r="EE218" s="238"/>
      <c r="EF218" s="238"/>
      <c r="EG218" s="238"/>
      <c r="EH218" s="238"/>
      <c r="EI218" s="238"/>
      <c r="EJ218" s="238"/>
      <c r="EK218" s="238"/>
      <c r="EL218" s="238"/>
      <c r="EM218" s="238"/>
      <c r="EN218" s="238"/>
      <c r="EO218" s="238"/>
      <c r="EP218" s="238"/>
      <c r="EQ218" s="238"/>
      <c r="ER218" s="238"/>
      <c r="ES218" s="238"/>
      <c r="ET218" s="238"/>
      <c r="EU218" s="238"/>
      <c r="EV218" s="238"/>
      <c r="EW218" s="238"/>
      <c r="EX218" s="238"/>
      <c r="EY218" s="238"/>
      <c r="EZ218" s="238"/>
      <c r="FA218" s="238"/>
      <c r="FB218" s="238"/>
      <c r="FC218" s="238"/>
      <c r="FD218" s="238"/>
      <c r="FE218" s="238"/>
      <c r="FF218" s="238"/>
      <c r="FG218" s="238"/>
      <c r="FH218" s="238"/>
      <c r="FI218" s="238"/>
      <c r="FJ218" s="238"/>
      <c r="FK218" s="238"/>
    </row>
    <row r="219" spans="1:167" s="30" customFormat="1" ht="15" customHeight="1">
      <c r="A219" s="29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1"/>
      <c r="AC219" s="100" t="s">
        <v>163</v>
      </c>
      <c r="AD219" s="101"/>
      <c r="AE219" s="101"/>
      <c r="AF219" s="101"/>
      <c r="AG219" s="101"/>
      <c r="AH219" s="101"/>
      <c r="AI219" s="101"/>
      <c r="AJ219" s="101"/>
      <c r="AK219" s="102"/>
      <c r="AL219" s="237" t="s">
        <v>159</v>
      </c>
      <c r="AM219" s="237"/>
      <c r="AN219" s="237"/>
      <c r="AO219" s="237"/>
      <c r="AP219" s="237"/>
      <c r="AQ219" s="237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104">
        <f>EF219</f>
        <v>0</v>
      </c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  <c r="BO219" s="104"/>
      <c r="BP219" s="104"/>
      <c r="BQ219" s="238" t="s">
        <v>24</v>
      </c>
      <c r="BR219" s="238"/>
      <c r="BS219" s="238"/>
      <c r="BT219" s="238"/>
      <c r="BU219" s="238"/>
      <c r="BV219" s="238"/>
      <c r="BW219" s="238"/>
      <c r="BX219" s="238"/>
      <c r="BY219" s="238"/>
      <c r="BZ219" s="238"/>
      <c r="CA219" s="238"/>
      <c r="CB219" s="238"/>
      <c r="CC219" s="238"/>
      <c r="CD219" s="238"/>
      <c r="CE219" s="238"/>
      <c r="CF219" s="238"/>
      <c r="CG219" s="238"/>
      <c r="CH219" s="238"/>
      <c r="CI219" s="238"/>
      <c r="CJ219" s="238"/>
      <c r="CK219" s="238"/>
      <c r="CL219" s="238"/>
      <c r="CM219" s="238"/>
      <c r="CN219" s="238"/>
      <c r="CO219" s="238"/>
      <c r="CP219" s="238"/>
      <c r="CQ219" s="238"/>
      <c r="CR219" s="238"/>
      <c r="CS219" s="238"/>
      <c r="CT219" s="238"/>
      <c r="CU219" s="238"/>
      <c r="CV219" s="238"/>
      <c r="CW219" s="238"/>
      <c r="CX219" s="238"/>
      <c r="CY219" s="238"/>
      <c r="CZ219" s="238"/>
      <c r="DA219" s="238"/>
      <c r="DB219" s="238"/>
      <c r="DC219" s="238"/>
      <c r="DD219" s="238"/>
      <c r="DE219" s="238"/>
      <c r="DF219" s="238"/>
      <c r="DG219" s="238"/>
      <c r="DH219" s="238"/>
      <c r="DI219" s="238"/>
      <c r="DJ219" s="238"/>
      <c r="DK219" s="238"/>
      <c r="DL219" s="238"/>
      <c r="DM219" s="238"/>
      <c r="DN219" s="238"/>
      <c r="DO219" s="238"/>
      <c r="DP219" s="238" t="s">
        <v>24</v>
      </c>
      <c r="DQ219" s="238"/>
      <c r="DR219" s="238"/>
      <c r="DS219" s="238"/>
      <c r="DT219" s="238"/>
      <c r="DU219" s="238"/>
      <c r="DV219" s="238"/>
      <c r="DW219" s="238"/>
      <c r="DX219" s="238"/>
      <c r="DY219" s="238"/>
      <c r="DZ219" s="238"/>
      <c r="EA219" s="238"/>
      <c r="EB219" s="238"/>
      <c r="EC219" s="238"/>
      <c r="ED219" s="238"/>
      <c r="EE219" s="238"/>
      <c r="EF219" s="238"/>
      <c r="EG219" s="238"/>
      <c r="EH219" s="238"/>
      <c r="EI219" s="238"/>
      <c r="EJ219" s="238"/>
      <c r="EK219" s="238"/>
      <c r="EL219" s="238"/>
      <c r="EM219" s="238"/>
      <c r="EN219" s="238"/>
      <c r="EO219" s="238"/>
      <c r="EP219" s="238"/>
      <c r="EQ219" s="238"/>
      <c r="ER219" s="238"/>
      <c r="ES219" s="238"/>
      <c r="ET219" s="238"/>
      <c r="EU219" s="238"/>
      <c r="EV219" s="238"/>
      <c r="EW219" s="238"/>
      <c r="EX219" s="238"/>
      <c r="EY219" s="238"/>
      <c r="EZ219" s="238"/>
      <c r="FA219" s="238"/>
      <c r="FB219" s="238"/>
      <c r="FC219" s="238"/>
      <c r="FD219" s="238"/>
      <c r="FE219" s="238"/>
      <c r="FF219" s="238"/>
      <c r="FG219" s="238"/>
      <c r="FH219" s="238"/>
      <c r="FI219" s="238"/>
      <c r="FJ219" s="238"/>
      <c r="FK219" s="238"/>
    </row>
    <row r="220" spans="1:167" s="30" customFormat="1" ht="15" customHeight="1">
      <c r="A220" s="29"/>
      <c r="B220" s="120" t="s">
        <v>168</v>
      </c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1"/>
      <c r="AC220" s="100" t="s">
        <v>169</v>
      </c>
      <c r="AD220" s="101"/>
      <c r="AE220" s="101"/>
      <c r="AF220" s="101"/>
      <c r="AG220" s="101"/>
      <c r="AH220" s="101"/>
      <c r="AI220" s="101"/>
      <c r="AJ220" s="101"/>
      <c r="AK220" s="102"/>
      <c r="AL220" s="237"/>
      <c r="AM220" s="237"/>
      <c r="AN220" s="237"/>
      <c r="AO220" s="237"/>
      <c r="AP220" s="237"/>
      <c r="AQ220" s="237"/>
      <c r="AR220" s="237"/>
      <c r="AS220" s="237"/>
      <c r="AT220" s="237"/>
      <c r="AU220" s="237"/>
      <c r="AV220" s="237"/>
      <c r="AW220" s="237"/>
      <c r="AX220" s="237"/>
      <c r="AY220" s="237"/>
      <c r="AZ220" s="237"/>
      <c r="BA220" s="104">
        <f>EF220</f>
        <v>0</v>
      </c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  <c r="BL220" s="104"/>
      <c r="BM220" s="104"/>
      <c r="BN220" s="104"/>
      <c r="BO220" s="104"/>
      <c r="BP220" s="104"/>
      <c r="BQ220" s="238" t="s">
        <v>24</v>
      </c>
      <c r="BR220" s="238"/>
      <c r="BS220" s="238"/>
      <c r="BT220" s="238"/>
      <c r="BU220" s="238"/>
      <c r="BV220" s="238"/>
      <c r="BW220" s="238"/>
      <c r="BX220" s="238"/>
      <c r="BY220" s="238"/>
      <c r="BZ220" s="238"/>
      <c r="CA220" s="238"/>
      <c r="CB220" s="238"/>
      <c r="CC220" s="238"/>
      <c r="CD220" s="238"/>
      <c r="CE220" s="238"/>
      <c r="CF220" s="238"/>
      <c r="CG220" s="238" t="s">
        <v>24</v>
      </c>
      <c r="CH220" s="238"/>
      <c r="CI220" s="238"/>
      <c r="CJ220" s="238"/>
      <c r="CK220" s="238"/>
      <c r="CL220" s="238"/>
      <c r="CM220" s="238"/>
      <c r="CN220" s="238"/>
      <c r="CO220" s="238"/>
      <c r="CP220" s="238"/>
      <c r="CQ220" s="238"/>
      <c r="CR220" s="238"/>
      <c r="CS220" s="238"/>
      <c r="CT220" s="238"/>
      <c r="CU220" s="238"/>
      <c r="CV220" s="238"/>
      <c r="CW220" s="238"/>
      <c r="CX220" s="238"/>
      <c r="CY220" s="238"/>
      <c r="CZ220" s="238" t="s">
        <v>24</v>
      </c>
      <c r="DA220" s="238"/>
      <c r="DB220" s="238"/>
      <c r="DC220" s="238"/>
      <c r="DD220" s="238"/>
      <c r="DE220" s="238"/>
      <c r="DF220" s="238"/>
      <c r="DG220" s="238"/>
      <c r="DH220" s="238"/>
      <c r="DI220" s="238"/>
      <c r="DJ220" s="238"/>
      <c r="DK220" s="238"/>
      <c r="DL220" s="238"/>
      <c r="DM220" s="238"/>
      <c r="DN220" s="238"/>
      <c r="DO220" s="238"/>
      <c r="DP220" s="238" t="s">
        <v>24</v>
      </c>
      <c r="DQ220" s="238"/>
      <c r="DR220" s="238"/>
      <c r="DS220" s="238"/>
      <c r="DT220" s="238"/>
      <c r="DU220" s="238"/>
      <c r="DV220" s="238"/>
      <c r="DW220" s="238"/>
      <c r="DX220" s="238"/>
      <c r="DY220" s="238"/>
      <c r="DZ220" s="238"/>
      <c r="EA220" s="238"/>
      <c r="EB220" s="238"/>
      <c r="EC220" s="238"/>
      <c r="ED220" s="238"/>
      <c r="EE220" s="238"/>
      <c r="EF220" s="238"/>
      <c r="EG220" s="238"/>
      <c r="EH220" s="238"/>
      <c r="EI220" s="238"/>
      <c r="EJ220" s="238"/>
      <c r="EK220" s="238"/>
      <c r="EL220" s="238"/>
      <c r="EM220" s="238"/>
      <c r="EN220" s="238"/>
      <c r="EO220" s="238"/>
      <c r="EP220" s="238"/>
      <c r="EQ220" s="238"/>
      <c r="ER220" s="238"/>
      <c r="ES220" s="238"/>
      <c r="ET220" s="238"/>
      <c r="EU220" s="238"/>
      <c r="EV220" s="238"/>
      <c r="EW220" s="238"/>
      <c r="EX220" s="238"/>
      <c r="EY220" s="238"/>
      <c r="EZ220" s="238"/>
      <c r="FA220" s="238"/>
      <c r="FB220" s="238"/>
      <c r="FC220" s="238"/>
      <c r="FD220" s="238"/>
      <c r="FE220" s="238"/>
      <c r="FF220" s="238"/>
      <c r="FG220" s="238"/>
      <c r="FH220" s="238"/>
      <c r="FI220" s="238"/>
      <c r="FJ220" s="238"/>
      <c r="FK220" s="238"/>
    </row>
    <row r="221" spans="1:167" s="30" customFormat="1" ht="30" customHeight="1">
      <c r="A221" s="31"/>
      <c r="B221" s="122" t="s">
        <v>170</v>
      </c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3"/>
      <c r="AC221" s="109" t="s">
        <v>159</v>
      </c>
      <c r="AD221" s="110"/>
      <c r="AE221" s="110"/>
      <c r="AF221" s="110"/>
      <c r="AG221" s="110"/>
      <c r="AH221" s="110"/>
      <c r="AI221" s="110"/>
      <c r="AJ221" s="110"/>
      <c r="AK221" s="111"/>
      <c r="AL221" s="237" t="s">
        <v>24</v>
      </c>
      <c r="AM221" s="237"/>
      <c r="AN221" s="237"/>
      <c r="AO221" s="237"/>
      <c r="AP221" s="237"/>
      <c r="AQ221" s="237"/>
      <c r="AR221" s="237"/>
      <c r="AS221" s="237"/>
      <c r="AT221" s="237"/>
      <c r="AU221" s="237"/>
      <c r="AV221" s="237"/>
      <c r="AW221" s="237"/>
      <c r="AX221" s="237"/>
      <c r="AY221" s="237"/>
      <c r="AZ221" s="237"/>
      <c r="BA221" s="104">
        <f>EF221</f>
        <v>0</v>
      </c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238" t="s">
        <v>24</v>
      </c>
      <c r="BR221" s="238"/>
      <c r="BS221" s="238"/>
      <c r="BT221" s="238"/>
      <c r="BU221" s="238"/>
      <c r="BV221" s="238"/>
      <c r="BW221" s="238"/>
      <c r="BX221" s="238"/>
      <c r="BY221" s="238"/>
      <c r="BZ221" s="238"/>
      <c r="CA221" s="238"/>
      <c r="CB221" s="238"/>
      <c r="CC221" s="238"/>
      <c r="CD221" s="238"/>
      <c r="CE221" s="238"/>
      <c r="CF221" s="238"/>
      <c r="CG221" s="238" t="s">
        <v>24</v>
      </c>
      <c r="CH221" s="238"/>
      <c r="CI221" s="238"/>
      <c r="CJ221" s="238"/>
      <c r="CK221" s="238"/>
      <c r="CL221" s="238"/>
      <c r="CM221" s="238"/>
      <c r="CN221" s="238"/>
      <c r="CO221" s="238"/>
      <c r="CP221" s="238"/>
      <c r="CQ221" s="238"/>
      <c r="CR221" s="238"/>
      <c r="CS221" s="238"/>
      <c r="CT221" s="238"/>
      <c r="CU221" s="238"/>
      <c r="CV221" s="238"/>
      <c r="CW221" s="238"/>
      <c r="CX221" s="238"/>
      <c r="CY221" s="238"/>
      <c r="CZ221" s="238" t="s">
        <v>24</v>
      </c>
      <c r="DA221" s="238"/>
      <c r="DB221" s="238"/>
      <c r="DC221" s="238"/>
      <c r="DD221" s="238"/>
      <c r="DE221" s="238"/>
      <c r="DF221" s="238"/>
      <c r="DG221" s="238"/>
      <c r="DH221" s="238"/>
      <c r="DI221" s="238"/>
      <c r="DJ221" s="238"/>
      <c r="DK221" s="238"/>
      <c r="DL221" s="238"/>
      <c r="DM221" s="238"/>
      <c r="DN221" s="238"/>
      <c r="DO221" s="238"/>
      <c r="DP221" s="238" t="s">
        <v>24</v>
      </c>
      <c r="DQ221" s="238"/>
      <c r="DR221" s="238"/>
      <c r="DS221" s="238"/>
      <c r="DT221" s="238"/>
      <c r="DU221" s="238"/>
      <c r="DV221" s="238"/>
      <c r="DW221" s="238"/>
      <c r="DX221" s="238"/>
      <c r="DY221" s="238"/>
      <c r="DZ221" s="238"/>
      <c r="EA221" s="238"/>
      <c r="EB221" s="238"/>
      <c r="EC221" s="238"/>
      <c r="ED221" s="238"/>
      <c r="EE221" s="238"/>
      <c r="EF221" s="238"/>
      <c r="EG221" s="238"/>
      <c r="EH221" s="238"/>
      <c r="EI221" s="238"/>
      <c r="EJ221" s="238"/>
      <c r="EK221" s="238"/>
      <c r="EL221" s="238"/>
      <c r="EM221" s="238"/>
      <c r="EN221" s="238"/>
      <c r="EO221" s="238"/>
      <c r="EP221" s="238"/>
      <c r="EQ221" s="238"/>
      <c r="ER221" s="238"/>
      <c r="ES221" s="238"/>
      <c r="ET221" s="238"/>
      <c r="EU221" s="238"/>
      <c r="EV221" s="238" t="s">
        <v>24</v>
      </c>
      <c r="EW221" s="238"/>
      <c r="EX221" s="238"/>
      <c r="EY221" s="238"/>
      <c r="EZ221" s="238"/>
      <c r="FA221" s="238"/>
      <c r="FB221" s="238"/>
      <c r="FC221" s="238"/>
      <c r="FD221" s="238"/>
      <c r="FE221" s="238"/>
      <c r="FF221" s="238"/>
      <c r="FG221" s="238"/>
      <c r="FH221" s="238"/>
      <c r="FI221" s="238"/>
      <c r="FJ221" s="238"/>
      <c r="FK221" s="238"/>
    </row>
    <row r="222" spans="1:167" s="30" customFormat="1" ht="15" customHeight="1">
      <c r="A222" s="29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1"/>
      <c r="AC222" s="100"/>
      <c r="AD222" s="101"/>
      <c r="AE222" s="101"/>
      <c r="AF222" s="101"/>
      <c r="AG222" s="101"/>
      <c r="AH222" s="101"/>
      <c r="AI222" s="101"/>
      <c r="AJ222" s="101"/>
      <c r="AK222" s="102"/>
      <c r="AL222" s="237"/>
      <c r="AM222" s="237"/>
      <c r="AN222" s="237"/>
      <c r="AO222" s="237"/>
      <c r="AP222" s="237"/>
      <c r="AQ222" s="237"/>
      <c r="AR222" s="237"/>
      <c r="AS222" s="237"/>
      <c r="AT222" s="237"/>
      <c r="AU222" s="237"/>
      <c r="AV222" s="237"/>
      <c r="AW222" s="237"/>
      <c r="AX222" s="237"/>
      <c r="AY222" s="237"/>
      <c r="AZ222" s="237"/>
      <c r="BA222" s="104">
        <f>BQ222+CG222+CZ222+DP222+EF222</f>
        <v>0</v>
      </c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238"/>
      <c r="BR222" s="238"/>
      <c r="BS222" s="238"/>
      <c r="BT222" s="238"/>
      <c r="BU222" s="238"/>
      <c r="BV222" s="238"/>
      <c r="BW222" s="238"/>
      <c r="BX222" s="238"/>
      <c r="BY222" s="238"/>
      <c r="BZ222" s="238"/>
      <c r="CA222" s="238"/>
      <c r="CB222" s="238"/>
      <c r="CC222" s="238"/>
      <c r="CD222" s="238"/>
      <c r="CE222" s="238"/>
      <c r="CF222" s="238"/>
      <c r="CG222" s="238"/>
      <c r="CH222" s="238"/>
      <c r="CI222" s="238"/>
      <c r="CJ222" s="238"/>
      <c r="CK222" s="238"/>
      <c r="CL222" s="238"/>
      <c r="CM222" s="238"/>
      <c r="CN222" s="238"/>
      <c r="CO222" s="238"/>
      <c r="CP222" s="238"/>
      <c r="CQ222" s="238"/>
      <c r="CR222" s="238"/>
      <c r="CS222" s="238"/>
      <c r="CT222" s="238"/>
      <c r="CU222" s="238"/>
      <c r="CV222" s="238"/>
      <c r="CW222" s="238"/>
      <c r="CX222" s="238"/>
      <c r="CY222" s="238"/>
      <c r="CZ222" s="238"/>
      <c r="DA222" s="238"/>
      <c r="DB222" s="238"/>
      <c r="DC222" s="238"/>
      <c r="DD222" s="238"/>
      <c r="DE222" s="238"/>
      <c r="DF222" s="238"/>
      <c r="DG222" s="238"/>
      <c r="DH222" s="238"/>
      <c r="DI222" s="238"/>
      <c r="DJ222" s="238"/>
      <c r="DK222" s="238"/>
      <c r="DL222" s="238"/>
      <c r="DM222" s="238"/>
      <c r="DN222" s="238"/>
      <c r="DO222" s="238"/>
      <c r="DP222" s="238"/>
      <c r="DQ222" s="238"/>
      <c r="DR222" s="238"/>
      <c r="DS222" s="238"/>
      <c r="DT222" s="238"/>
      <c r="DU222" s="238"/>
      <c r="DV222" s="238"/>
      <c r="DW222" s="238"/>
      <c r="DX222" s="238"/>
      <c r="DY222" s="238"/>
      <c r="DZ222" s="238"/>
      <c r="EA222" s="238"/>
      <c r="EB222" s="238"/>
      <c r="EC222" s="238"/>
      <c r="ED222" s="238"/>
      <c r="EE222" s="238"/>
      <c r="EF222" s="238"/>
      <c r="EG222" s="238"/>
      <c r="EH222" s="238"/>
      <c r="EI222" s="238"/>
      <c r="EJ222" s="238"/>
      <c r="EK222" s="238"/>
      <c r="EL222" s="238"/>
      <c r="EM222" s="238"/>
      <c r="EN222" s="238"/>
      <c r="EO222" s="238"/>
      <c r="EP222" s="238"/>
      <c r="EQ222" s="238"/>
      <c r="ER222" s="238"/>
      <c r="ES222" s="238"/>
      <c r="ET222" s="238"/>
      <c r="EU222" s="238"/>
      <c r="EV222" s="238"/>
      <c r="EW222" s="238"/>
      <c r="EX222" s="238"/>
      <c r="EY222" s="238"/>
      <c r="EZ222" s="238"/>
      <c r="FA222" s="238"/>
      <c r="FB222" s="238"/>
      <c r="FC222" s="238"/>
      <c r="FD222" s="238"/>
      <c r="FE222" s="238"/>
      <c r="FF222" s="238"/>
      <c r="FG222" s="238"/>
      <c r="FH222" s="238"/>
      <c r="FI222" s="238"/>
      <c r="FJ222" s="238"/>
      <c r="FK222" s="238"/>
    </row>
    <row r="223" spans="1:167" s="30" customFormat="1" ht="30" customHeight="1">
      <c r="A223" s="29"/>
      <c r="B223" s="98" t="s">
        <v>171</v>
      </c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9"/>
      <c r="AC223" s="138" t="s">
        <v>172</v>
      </c>
      <c r="AD223" s="139"/>
      <c r="AE223" s="139"/>
      <c r="AF223" s="139"/>
      <c r="AG223" s="139"/>
      <c r="AH223" s="139"/>
      <c r="AI223" s="139"/>
      <c r="AJ223" s="139"/>
      <c r="AK223" s="140"/>
      <c r="AL223" s="239" t="s">
        <v>24</v>
      </c>
      <c r="AM223" s="239"/>
      <c r="AN223" s="239"/>
      <c r="AO223" s="239"/>
      <c r="AP223" s="239"/>
      <c r="AQ223" s="239"/>
      <c r="AR223" s="239"/>
      <c r="AS223" s="239"/>
      <c r="AT223" s="239"/>
      <c r="AU223" s="239"/>
      <c r="AV223" s="239"/>
      <c r="AW223" s="239"/>
      <c r="AX223" s="239"/>
      <c r="AY223" s="239"/>
      <c r="AZ223" s="239"/>
      <c r="BA223" s="104">
        <f>BQ223+CG223+CZ223+DP223+EF223</f>
        <v>2041039</v>
      </c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>
        <f>BQ224+BQ229+BQ238+BQ239+BQ242+BQ233</f>
        <v>1791766</v>
      </c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240">
        <f>CG224+CG229+CG238++CG239+CG242</f>
        <v>3000</v>
      </c>
      <c r="CH223" s="240"/>
      <c r="CI223" s="240"/>
      <c r="CJ223" s="240"/>
      <c r="CK223" s="240"/>
      <c r="CL223" s="240"/>
      <c r="CM223" s="240"/>
      <c r="CN223" s="240"/>
      <c r="CO223" s="240"/>
      <c r="CP223" s="240"/>
      <c r="CQ223" s="240"/>
      <c r="CR223" s="240"/>
      <c r="CS223" s="240"/>
      <c r="CT223" s="240"/>
      <c r="CU223" s="240"/>
      <c r="CV223" s="240"/>
      <c r="CW223" s="240"/>
      <c r="CX223" s="240"/>
      <c r="CY223" s="240"/>
      <c r="CZ223" s="104">
        <f>CZ224+CZ229+CZ238+CZ239+CZ242</f>
        <v>0</v>
      </c>
      <c r="DA223" s="104"/>
      <c r="DB223" s="104"/>
      <c r="DC223" s="104"/>
      <c r="DD223" s="104"/>
      <c r="DE223" s="104"/>
      <c r="DF223" s="104"/>
      <c r="DG223" s="104"/>
      <c r="DH223" s="104"/>
      <c r="DI223" s="104"/>
      <c r="DJ223" s="104"/>
      <c r="DK223" s="104"/>
      <c r="DL223" s="104"/>
      <c r="DM223" s="104"/>
      <c r="DN223" s="104"/>
      <c r="DO223" s="104"/>
      <c r="DP223" s="104">
        <f>DP224+DP229+DP238+DP239+DP242</f>
        <v>0</v>
      </c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  <c r="EC223" s="104"/>
      <c r="ED223" s="104"/>
      <c r="EE223" s="104"/>
      <c r="EF223" s="104">
        <f>EF224+EF229+EF238+EF239+EF242</f>
        <v>246273</v>
      </c>
      <c r="EG223" s="104"/>
      <c r="EH223" s="104"/>
      <c r="EI223" s="104"/>
      <c r="EJ223" s="104"/>
      <c r="EK223" s="104"/>
      <c r="EL223" s="104"/>
      <c r="EM223" s="104"/>
      <c r="EN223" s="104"/>
      <c r="EO223" s="104"/>
      <c r="EP223" s="104"/>
      <c r="EQ223" s="104"/>
      <c r="ER223" s="104"/>
      <c r="ES223" s="104"/>
      <c r="ET223" s="104"/>
      <c r="EU223" s="104"/>
      <c r="EV223" s="104">
        <f>EV224+EV229+EV238+EV239+EV242</f>
        <v>0</v>
      </c>
      <c r="EW223" s="104"/>
      <c r="EX223" s="104"/>
      <c r="EY223" s="104"/>
      <c r="EZ223" s="104"/>
      <c r="FA223" s="104"/>
      <c r="FB223" s="104"/>
      <c r="FC223" s="104"/>
      <c r="FD223" s="104"/>
      <c r="FE223" s="104"/>
      <c r="FF223" s="104"/>
      <c r="FG223" s="104"/>
      <c r="FH223" s="104"/>
      <c r="FI223" s="104"/>
      <c r="FJ223" s="104"/>
      <c r="FK223" s="104"/>
    </row>
    <row r="224" spans="1:167" s="30" customFormat="1" ht="30" customHeight="1">
      <c r="A224" s="31"/>
      <c r="B224" s="122" t="s">
        <v>173</v>
      </c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3"/>
      <c r="AC224" s="109" t="s">
        <v>174</v>
      </c>
      <c r="AD224" s="110"/>
      <c r="AE224" s="110"/>
      <c r="AF224" s="110"/>
      <c r="AG224" s="110"/>
      <c r="AH224" s="110"/>
      <c r="AI224" s="110"/>
      <c r="AJ224" s="110"/>
      <c r="AK224" s="111"/>
      <c r="AL224" s="237" t="s">
        <v>152</v>
      </c>
      <c r="AM224" s="237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104">
        <f aca="true" t="shared" si="2" ref="BA224:BA266">BQ224+CG224+CZ224+DP224+EF224</f>
        <v>1223459</v>
      </c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238">
        <f>BQ226+BQ227+BQ228</f>
        <v>1223459</v>
      </c>
      <c r="BR224" s="238"/>
      <c r="BS224" s="238"/>
      <c r="BT224" s="238"/>
      <c r="BU224" s="238"/>
      <c r="BV224" s="238"/>
      <c r="BW224" s="238"/>
      <c r="BX224" s="238"/>
      <c r="BY224" s="238"/>
      <c r="BZ224" s="238"/>
      <c r="CA224" s="238"/>
      <c r="CB224" s="238"/>
      <c r="CC224" s="238"/>
      <c r="CD224" s="238"/>
      <c r="CE224" s="238"/>
      <c r="CF224" s="238"/>
      <c r="CG224" s="241">
        <f>CG225+CG226+CG227+CG228</f>
        <v>0</v>
      </c>
      <c r="CH224" s="241"/>
      <c r="CI224" s="241"/>
      <c r="CJ224" s="241"/>
      <c r="CK224" s="241"/>
      <c r="CL224" s="241"/>
      <c r="CM224" s="241"/>
      <c r="CN224" s="241"/>
      <c r="CO224" s="241"/>
      <c r="CP224" s="241"/>
      <c r="CQ224" s="241"/>
      <c r="CR224" s="241"/>
      <c r="CS224" s="241"/>
      <c r="CT224" s="241"/>
      <c r="CU224" s="241"/>
      <c r="CV224" s="241"/>
      <c r="CW224" s="241"/>
      <c r="CX224" s="241"/>
      <c r="CY224" s="241"/>
      <c r="CZ224" s="238">
        <f>CZ226+CZ227+CZ228</f>
        <v>0</v>
      </c>
      <c r="DA224" s="238"/>
      <c r="DB224" s="238"/>
      <c r="DC224" s="238"/>
      <c r="DD224" s="238"/>
      <c r="DE224" s="238"/>
      <c r="DF224" s="238"/>
      <c r="DG224" s="238"/>
      <c r="DH224" s="238"/>
      <c r="DI224" s="238"/>
      <c r="DJ224" s="238"/>
      <c r="DK224" s="238"/>
      <c r="DL224" s="238"/>
      <c r="DM224" s="238"/>
      <c r="DN224" s="238"/>
      <c r="DO224" s="238"/>
      <c r="DP224" s="238">
        <f>DP226+DP227+DP228</f>
        <v>0</v>
      </c>
      <c r="DQ224" s="238"/>
      <c r="DR224" s="238"/>
      <c r="DS224" s="238"/>
      <c r="DT224" s="238"/>
      <c r="DU224" s="238"/>
      <c r="DV224" s="238"/>
      <c r="DW224" s="238"/>
      <c r="DX224" s="238"/>
      <c r="DY224" s="238"/>
      <c r="DZ224" s="238"/>
      <c r="EA224" s="238"/>
      <c r="EB224" s="238"/>
      <c r="EC224" s="238"/>
      <c r="ED224" s="238"/>
      <c r="EE224" s="238"/>
      <c r="EF224" s="238">
        <f>EF226+EF227+EF228</f>
        <v>0</v>
      </c>
      <c r="EG224" s="238"/>
      <c r="EH224" s="238"/>
      <c r="EI224" s="238"/>
      <c r="EJ224" s="238"/>
      <c r="EK224" s="238"/>
      <c r="EL224" s="238"/>
      <c r="EM224" s="238"/>
      <c r="EN224" s="238"/>
      <c r="EO224" s="238"/>
      <c r="EP224" s="238"/>
      <c r="EQ224" s="238"/>
      <c r="ER224" s="238"/>
      <c r="ES224" s="238"/>
      <c r="ET224" s="238"/>
      <c r="EU224" s="238"/>
      <c r="EV224" s="238">
        <f>EV226+EV227+EV228</f>
        <v>0</v>
      </c>
      <c r="EW224" s="238"/>
      <c r="EX224" s="238"/>
      <c r="EY224" s="238"/>
      <c r="EZ224" s="238"/>
      <c r="FA224" s="238"/>
      <c r="FB224" s="238"/>
      <c r="FC224" s="238"/>
      <c r="FD224" s="238"/>
      <c r="FE224" s="238"/>
      <c r="FF224" s="238"/>
      <c r="FG224" s="238"/>
      <c r="FH224" s="238"/>
      <c r="FI224" s="238"/>
      <c r="FJ224" s="238"/>
      <c r="FK224" s="238"/>
    </row>
    <row r="225" spans="1:167" s="30" customFormat="1" ht="13.5">
      <c r="A225" s="29"/>
      <c r="B225" s="120" t="s">
        <v>10</v>
      </c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1"/>
      <c r="AC225" s="109" t="s">
        <v>175</v>
      </c>
      <c r="AD225" s="110"/>
      <c r="AE225" s="110"/>
      <c r="AF225" s="110"/>
      <c r="AG225" s="110"/>
      <c r="AH225" s="110"/>
      <c r="AI225" s="110"/>
      <c r="AJ225" s="110"/>
      <c r="AK225" s="111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104">
        <f t="shared" si="2"/>
        <v>0</v>
      </c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238"/>
      <c r="BR225" s="238"/>
      <c r="BS225" s="238"/>
      <c r="BT225" s="238"/>
      <c r="BU225" s="238"/>
      <c r="BV225" s="238"/>
      <c r="BW225" s="238"/>
      <c r="BX225" s="238"/>
      <c r="BY225" s="238"/>
      <c r="BZ225" s="238"/>
      <c r="CA225" s="238"/>
      <c r="CB225" s="238"/>
      <c r="CC225" s="238"/>
      <c r="CD225" s="238"/>
      <c r="CE225" s="238"/>
      <c r="CF225" s="238"/>
      <c r="CG225" s="241"/>
      <c r="CH225" s="241"/>
      <c r="CI225" s="241"/>
      <c r="CJ225" s="241"/>
      <c r="CK225" s="241"/>
      <c r="CL225" s="241"/>
      <c r="CM225" s="241"/>
      <c r="CN225" s="241"/>
      <c r="CO225" s="241"/>
      <c r="CP225" s="241"/>
      <c r="CQ225" s="241"/>
      <c r="CR225" s="241"/>
      <c r="CS225" s="241"/>
      <c r="CT225" s="241"/>
      <c r="CU225" s="241"/>
      <c r="CV225" s="241"/>
      <c r="CW225" s="241"/>
      <c r="CX225" s="241"/>
      <c r="CY225" s="241"/>
      <c r="CZ225" s="238"/>
      <c r="DA225" s="238"/>
      <c r="DB225" s="238"/>
      <c r="DC225" s="238"/>
      <c r="DD225" s="238"/>
      <c r="DE225" s="238"/>
      <c r="DF225" s="238"/>
      <c r="DG225" s="238"/>
      <c r="DH225" s="238"/>
      <c r="DI225" s="238"/>
      <c r="DJ225" s="238"/>
      <c r="DK225" s="238"/>
      <c r="DL225" s="238"/>
      <c r="DM225" s="238"/>
      <c r="DN225" s="238"/>
      <c r="DO225" s="238"/>
      <c r="DP225" s="238"/>
      <c r="DQ225" s="238"/>
      <c r="DR225" s="238"/>
      <c r="DS225" s="238"/>
      <c r="DT225" s="238"/>
      <c r="DU225" s="238"/>
      <c r="DV225" s="238"/>
      <c r="DW225" s="238"/>
      <c r="DX225" s="238"/>
      <c r="DY225" s="238"/>
      <c r="DZ225" s="238"/>
      <c r="EA225" s="238"/>
      <c r="EB225" s="238"/>
      <c r="EC225" s="238"/>
      <c r="ED225" s="238"/>
      <c r="EE225" s="238"/>
      <c r="EF225" s="238"/>
      <c r="EG225" s="238"/>
      <c r="EH225" s="238"/>
      <c r="EI225" s="238"/>
      <c r="EJ225" s="238"/>
      <c r="EK225" s="238"/>
      <c r="EL225" s="238"/>
      <c r="EM225" s="238"/>
      <c r="EN225" s="238"/>
      <c r="EO225" s="238"/>
      <c r="EP225" s="238"/>
      <c r="EQ225" s="238"/>
      <c r="ER225" s="238"/>
      <c r="ES225" s="238"/>
      <c r="ET225" s="238"/>
      <c r="EU225" s="238"/>
      <c r="EV225" s="238"/>
      <c r="EW225" s="238"/>
      <c r="EX225" s="238"/>
      <c r="EY225" s="238"/>
      <c r="EZ225" s="238"/>
      <c r="FA225" s="238"/>
      <c r="FB225" s="238"/>
      <c r="FC225" s="238"/>
      <c r="FD225" s="238"/>
      <c r="FE225" s="238"/>
      <c r="FF225" s="238"/>
      <c r="FG225" s="238"/>
      <c r="FH225" s="238"/>
      <c r="FI225" s="238"/>
      <c r="FJ225" s="238"/>
      <c r="FK225" s="238"/>
    </row>
    <row r="226" spans="1:167" s="30" customFormat="1" ht="13.5">
      <c r="A226" s="29"/>
      <c r="B226" s="120" t="s">
        <v>176</v>
      </c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1"/>
      <c r="AC226" s="112"/>
      <c r="AD226" s="113"/>
      <c r="AE226" s="113"/>
      <c r="AF226" s="113"/>
      <c r="AG226" s="113"/>
      <c r="AH226" s="113"/>
      <c r="AI226" s="113"/>
      <c r="AJ226" s="113"/>
      <c r="AK226" s="114"/>
      <c r="AL226" s="237" t="s">
        <v>177</v>
      </c>
      <c r="AM226" s="237"/>
      <c r="AN226" s="237"/>
      <c r="AO226" s="237"/>
      <c r="AP226" s="237"/>
      <c r="AQ226" s="237"/>
      <c r="AR226" s="237"/>
      <c r="AS226" s="237"/>
      <c r="AT226" s="237"/>
      <c r="AU226" s="237"/>
      <c r="AV226" s="237"/>
      <c r="AW226" s="237"/>
      <c r="AX226" s="237"/>
      <c r="AY226" s="237"/>
      <c r="AZ226" s="237"/>
      <c r="BA226" s="104">
        <f t="shared" si="2"/>
        <v>939216</v>
      </c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238">
        <f>386649+552567</f>
        <v>939216</v>
      </c>
      <c r="BR226" s="238"/>
      <c r="BS226" s="238"/>
      <c r="BT226" s="238"/>
      <c r="BU226" s="238"/>
      <c r="BV226" s="238"/>
      <c r="BW226" s="238"/>
      <c r="BX226" s="238"/>
      <c r="BY226" s="238"/>
      <c r="BZ226" s="238"/>
      <c r="CA226" s="238"/>
      <c r="CB226" s="238"/>
      <c r="CC226" s="238"/>
      <c r="CD226" s="238"/>
      <c r="CE226" s="238"/>
      <c r="CF226" s="238"/>
      <c r="CG226" s="241"/>
      <c r="CH226" s="241"/>
      <c r="CI226" s="241"/>
      <c r="CJ226" s="241"/>
      <c r="CK226" s="241"/>
      <c r="CL226" s="241"/>
      <c r="CM226" s="241"/>
      <c r="CN226" s="241"/>
      <c r="CO226" s="241"/>
      <c r="CP226" s="241"/>
      <c r="CQ226" s="241"/>
      <c r="CR226" s="241"/>
      <c r="CS226" s="241"/>
      <c r="CT226" s="241"/>
      <c r="CU226" s="241"/>
      <c r="CV226" s="241"/>
      <c r="CW226" s="241"/>
      <c r="CX226" s="241"/>
      <c r="CY226" s="241"/>
      <c r="CZ226" s="238"/>
      <c r="DA226" s="238"/>
      <c r="DB226" s="238"/>
      <c r="DC226" s="238"/>
      <c r="DD226" s="238"/>
      <c r="DE226" s="238"/>
      <c r="DF226" s="238"/>
      <c r="DG226" s="238"/>
      <c r="DH226" s="238"/>
      <c r="DI226" s="238"/>
      <c r="DJ226" s="238"/>
      <c r="DK226" s="238"/>
      <c r="DL226" s="238"/>
      <c r="DM226" s="238"/>
      <c r="DN226" s="238"/>
      <c r="DO226" s="238"/>
      <c r="DP226" s="238"/>
      <c r="DQ226" s="238"/>
      <c r="DR226" s="238"/>
      <c r="DS226" s="238"/>
      <c r="DT226" s="238"/>
      <c r="DU226" s="238"/>
      <c r="DV226" s="238"/>
      <c r="DW226" s="238"/>
      <c r="DX226" s="238"/>
      <c r="DY226" s="238"/>
      <c r="DZ226" s="238"/>
      <c r="EA226" s="238"/>
      <c r="EB226" s="238"/>
      <c r="EC226" s="238"/>
      <c r="ED226" s="238"/>
      <c r="EE226" s="238"/>
      <c r="EF226" s="238"/>
      <c r="EG226" s="238"/>
      <c r="EH226" s="238"/>
      <c r="EI226" s="238"/>
      <c r="EJ226" s="238"/>
      <c r="EK226" s="238"/>
      <c r="EL226" s="238"/>
      <c r="EM226" s="238"/>
      <c r="EN226" s="238"/>
      <c r="EO226" s="238"/>
      <c r="EP226" s="238"/>
      <c r="EQ226" s="238"/>
      <c r="ER226" s="238"/>
      <c r="ES226" s="238"/>
      <c r="ET226" s="238"/>
      <c r="EU226" s="238"/>
      <c r="EV226" s="238"/>
      <c r="EW226" s="238"/>
      <c r="EX226" s="238"/>
      <c r="EY226" s="238"/>
      <c r="EZ226" s="238"/>
      <c r="FA226" s="238"/>
      <c r="FB226" s="238"/>
      <c r="FC226" s="238"/>
      <c r="FD226" s="238"/>
      <c r="FE226" s="238"/>
      <c r="FF226" s="238"/>
      <c r="FG226" s="238"/>
      <c r="FH226" s="238"/>
      <c r="FI226" s="238"/>
      <c r="FJ226" s="238"/>
      <c r="FK226" s="238"/>
    </row>
    <row r="227" spans="1:167" s="30" customFormat="1" ht="30" customHeight="1">
      <c r="A227" s="29"/>
      <c r="B227" s="120" t="s">
        <v>178</v>
      </c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1"/>
      <c r="AC227" s="112"/>
      <c r="AD227" s="113"/>
      <c r="AE227" s="113"/>
      <c r="AF227" s="113"/>
      <c r="AG227" s="113"/>
      <c r="AH227" s="113"/>
      <c r="AI227" s="113"/>
      <c r="AJ227" s="113"/>
      <c r="AK227" s="114"/>
      <c r="AL227" s="237" t="s">
        <v>179</v>
      </c>
      <c r="AM227" s="237"/>
      <c r="AN227" s="237"/>
      <c r="AO227" s="237"/>
      <c r="AP227" s="237"/>
      <c r="AQ227" s="237"/>
      <c r="AR227" s="237"/>
      <c r="AS227" s="237"/>
      <c r="AT227" s="237"/>
      <c r="AU227" s="237"/>
      <c r="AV227" s="237"/>
      <c r="AW227" s="237"/>
      <c r="AX227" s="237"/>
      <c r="AY227" s="237"/>
      <c r="AZ227" s="237"/>
      <c r="BA227" s="104">
        <f t="shared" si="2"/>
        <v>283643</v>
      </c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238">
        <f>116768+166875</f>
        <v>283643</v>
      </c>
      <c r="BR227" s="238"/>
      <c r="BS227" s="238"/>
      <c r="BT227" s="238"/>
      <c r="BU227" s="238"/>
      <c r="BV227" s="238"/>
      <c r="BW227" s="238"/>
      <c r="BX227" s="238"/>
      <c r="BY227" s="238"/>
      <c r="BZ227" s="238"/>
      <c r="CA227" s="238"/>
      <c r="CB227" s="238"/>
      <c r="CC227" s="238"/>
      <c r="CD227" s="238"/>
      <c r="CE227" s="238"/>
      <c r="CF227" s="238"/>
      <c r="CG227" s="241"/>
      <c r="CH227" s="241"/>
      <c r="CI227" s="241"/>
      <c r="CJ227" s="241"/>
      <c r="CK227" s="241"/>
      <c r="CL227" s="241"/>
      <c r="CM227" s="241"/>
      <c r="CN227" s="241"/>
      <c r="CO227" s="241"/>
      <c r="CP227" s="241"/>
      <c r="CQ227" s="241"/>
      <c r="CR227" s="241"/>
      <c r="CS227" s="241"/>
      <c r="CT227" s="241"/>
      <c r="CU227" s="241"/>
      <c r="CV227" s="241"/>
      <c r="CW227" s="241"/>
      <c r="CX227" s="241"/>
      <c r="CY227" s="241"/>
      <c r="CZ227" s="238"/>
      <c r="DA227" s="238"/>
      <c r="DB227" s="238"/>
      <c r="DC227" s="238"/>
      <c r="DD227" s="238"/>
      <c r="DE227" s="238"/>
      <c r="DF227" s="238"/>
      <c r="DG227" s="238"/>
      <c r="DH227" s="238"/>
      <c r="DI227" s="238"/>
      <c r="DJ227" s="238"/>
      <c r="DK227" s="238"/>
      <c r="DL227" s="238"/>
      <c r="DM227" s="238"/>
      <c r="DN227" s="238"/>
      <c r="DO227" s="238"/>
      <c r="DP227" s="238"/>
      <c r="DQ227" s="238"/>
      <c r="DR227" s="238"/>
      <c r="DS227" s="238"/>
      <c r="DT227" s="238"/>
      <c r="DU227" s="238"/>
      <c r="DV227" s="238"/>
      <c r="DW227" s="238"/>
      <c r="DX227" s="238"/>
      <c r="DY227" s="238"/>
      <c r="DZ227" s="238"/>
      <c r="EA227" s="238"/>
      <c r="EB227" s="238"/>
      <c r="EC227" s="238"/>
      <c r="ED227" s="238"/>
      <c r="EE227" s="238"/>
      <c r="EF227" s="238"/>
      <c r="EG227" s="238"/>
      <c r="EH227" s="238"/>
      <c r="EI227" s="238"/>
      <c r="EJ227" s="238"/>
      <c r="EK227" s="238"/>
      <c r="EL227" s="238"/>
      <c r="EM227" s="238"/>
      <c r="EN227" s="238"/>
      <c r="EO227" s="238"/>
      <c r="EP227" s="238"/>
      <c r="EQ227" s="238"/>
      <c r="ER227" s="238"/>
      <c r="ES227" s="238"/>
      <c r="ET227" s="238"/>
      <c r="EU227" s="238"/>
      <c r="EV227" s="238"/>
      <c r="EW227" s="238"/>
      <c r="EX227" s="238"/>
      <c r="EY227" s="238"/>
      <c r="EZ227" s="238"/>
      <c r="FA227" s="238"/>
      <c r="FB227" s="238"/>
      <c r="FC227" s="238"/>
      <c r="FD227" s="238"/>
      <c r="FE227" s="238"/>
      <c r="FF227" s="238"/>
      <c r="FG227" s="238"/>
      <c r="FH227" s="238"/>
      <c r="FI227" s="238"/>
      <c r="FJ227" s="238"/>
      <c r="FK227" s="238"/>
    </row>
    <row r="228" spans="1:167" s="30" customFormat="1" ht="57" customHeight="1">
      <c r="A228" s="31"/>
      <c r="B228" s="122" t="s">
        <v>180</v>
      </c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3"/>
      <c r="AC228" s="115"/>
      <c r="AD228" s="116"/>
      <c r="AE228" s="116"/>
      <c r="AF228" s="116"/>
      <c r="AG228" s="116"/>
      <c r="AH228" s="116"/>
      <c r="AI228" s="116"/>
      <c r="AJ228" s="116"/>
      <c r="AK228" s="117"/>
      <c r="AL228" s="237" t="s">
        <v>181</v>
      </c>
      <c r="AM228" s="237"/>
      <c r="AN228" s="237"/>
      <c r="AO228" s="237"/>
      <c r="AP228" s="237"/>
      <c r="AQ228" s="237"/>
      <c r="AR228" s="237"/>
      <c r="AS228" s="237"/>
      <c r="AT228" s="237"/>
      <c r="AU228" s="237"/>
      <c r="AV228" s="237"/>
      <c r="AW228" s="237"/>
      <c r="AX228" s="237"/>
      <c r="AY228" s="237"/>
      <c r="AZ228" s="237"/>
      <c r="BA228" s="104">
        <f t="shared" si="2"/>
        <v>600</v>
      </c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  <c r="BO228" s="104"/>
      <c r="BP228" s="104"/>
      <c r="BQ228" s="238">
        <f>600</f>
        <v>600</v>
      </c>
      <c r="BR228" s="238"/>
      <c r="BS228" s="238"/>
      <c r="BT228" s="238"/>
      <c r="BU228" s="238"/>
      <c r="BV228" s="238"/>
      <c r="BW228" s="238"/>
      <c r="BX228" s="238"/>
      <c r="BY228" s="238"/>
      <c r="BZ228" s="238"/>
      <c r="CA228" s="238"/>
      <c r="CB228" s="238"/>
      <c r="CC228" s="238"/>
      <c r="CD228" s="238"/>
      <c r="CE228" s="238"/>
      <c r="CF228" s="238"/>
      <c r="CG228" s="241"/>
      <c r="CH228" s="241"/>
      <c r="CI228" s="241"/>
      <c r="CJ228" s="241"/>
      <c r="CK228" s="241"/>
      <c r="CL228" s="241"/>
      <c r="CM228" s="241"/>
      <c r="CN228" s="241"/>
      <c r="CO228" s="241"/>
      <c r="CP228" s="241"/>
      <c r="CQ228" s="241"/>
      <c r="CR228" s="241"/>
      <c r="CS228" s="241"/>
      <c r="CT228" s="241"/>
      <c r="CU228" s="241"/>
      <c r="CV228" s="241"/>
      <c r="CW228" s="241"/>
      <c r="CX228" s="241"/>
      <c r="CY228" s="241"/>
      <c r="CZ228" s="238"/>
      <c r="DA228" s="238"/>
      <c r="DB228" s="238"/>
      <c r="DC228" s="238"/>
      <c r="DD228" s="238"/>
      <c r="DE228" s="238"/>
      <c r="DF228" s="238"/>
      <c r="DG228" s="238"/>
      <c r="DH228" s="238"/>
      <c r="DI228" s="238"/>
      <c r="DJ228" s="238"/>
      <c r="DK228" s="238"/>
      <c r="DL228" s="238"/>
      <c r="DM228" s="238"/>
      <c r="DN228" s="238"/>
      <c r="DO228" s="238"/>
      <c r="DP228" s="238"/>
      <c r="DQ228" s="238"/>
      <c r="DR228" s="238"/>
      <c r="DS228" s="238"/>
      <c r="DT228" s="238"/>
      <c r="DU228" s="238"/>
      <c r="DV228" s="238"/>
      <c r="DW228" s="238"/>
      <c r="DX228" s="238"/>
      <c r="DY228" s="238"/>
      <c r="DZ228" s="238"/>
      <c r="EA228" s="238"/>
      <c r="EB228" s="238"/>
      <c r="EC228" s="238"/>
      <c r="ED228" s="238"/>
      <c r="EE228" s="238"/>
      <c r="EF228" s="238"/>
      <c r="EG228" s="238"/>
      <c r="EH228" s="238"/>
      <c r="EI228" s="238"/>
      <c r="EJ228" s="238"/>
      <c r="EK228" s="238"/>
      <c r="EL228" s="238"/>
      <c r="EM228" s="238"/>
      <c r="EN228" s="238"/>
      <c r="EO228" s="238"/>
      <c r="EP228" s="238"/>
      <c r="EQ228" s="238"/>
      <c r="ER228" s="238"/>
      <c r="ES228" s="238"/>
      <c r="ET228" s="238"/>
      <c r="EU228" s="238"/>
      <c r="EV228" s="238"/>
      <c r="EW228" s="238"/>
      <c r="EX228" s="238"/>
      <c r="EY228" s="238"/>
      <c r="EZ228" s="238"/>
      <c r="FA228" s="238"/>
      <c r="FB228" s="238"/>
      <c r="FC228" s="238"/>
      <c r="FD228" s="238"/>
      <c r="FE228" s="238"/>
      <c r="FF228" s="238"/>
      <c r="FG228" s="238"/>
      <c r="FH228" s="238"/>
      <c r="FI228" s="238"/>
      <c r="FJ228" s="238"/>
      <c r="FK228" s="238"/>
    </row>
    <row r="229" spans="1:167" s="30" customFormat="1" ht="43.5" customHeight="1">
      <c r="A229" s="29"/>
      <c r="B229" s="120" t="s">
        <v>182</v>
      </c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1"/>
      <c r="AC229" s="109" t="s">
        <v>183</v>
      </c>
      <c r="AD229" s="110"/>
      <c r="AE229" s="110"/>
      <c r="AF229" s="110"/>
      <c r="AG229" s="110"/>
      <c r="AH229" s="110"/>
      <c r="AI229" s="110"/>
      <c r="AJ229" s="110"/>
      <c r="AK229" s="111"/>
      <c r="AL229" s="237" t="s">
        <v>184</v>
      </c>
      <c r="AM229" s="237"/>
      <c r="AN229" s="237"/>
      <c r="AO229" s="237"/>
      <c r="AP229" s="237"/>
      <c r="AQ229" s="237"/>
      <c r="AR229" s="237"/>
      <c r="AS229" s="237"/>
      <c r="AT229" s="237"/>
      <c r="AU229" s="237"/>
      <c r="AV229" s="237"/>
      <c r="AW229" s="237"/>
      <c r="AX229" s="237"/>
      <c r="AY229" s="237"/>
      <c r="AZ229" s="237"/>
      <c r="BA229" s="104">
        <f t="shared" si="2"/>
        <v>0</v>
      </c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238">
        <f>BQ231+BQ232</f>
        <v>0</v>
      </c>
      <c r="BR229" s="238"/>
      <c r="BS229" s="238"/>
      <c r="BT229" s="238"/>
      <c r="BU229" s="238"/>
      <c r="BV229" s="238"/>
      <c r="BW229" s="238"/>
      <c r="BX229" s="238"/>
      <c r="BY229" s="238"/>
      <c r="BZ229" s="238"/>
      <c r="CA229" s="238"/>
      <c r="CB229" s="238"/>
      <c r="CC229" s="238"/>
      <c r="CD229" s="238"/>
      <c r="CE229" s="238"/>
      <c r="CF229" s="238"/>
      <c r="CG229" s="241">
        <f>CG231+CG232+CG233</f>
        <v>0</v>
      </c>
      <c r="CH229" s="241"/>
      <c r="CI229" s="241"/>
      <c r="CJ229" s="241"/>
      <c r="CK229" s="241"/>
      <c r="CL229" s="241"/>
      <c r="CM229" s="241"/>
      <c r="CN229" s="241"/>
      <c r="CO229" s="241"/>
      <c r="CP229" s="241"/>
      <c r="CQ229" s="241"/>
      <c r="CR229" s="241"/>
      <c r="CS229" s="241"/>
      <c r="CT229" s="241"/>
      <c r="CU229" s="241"/>
      <c r="CV229" s="241"/>
      <c r="CW229" s="241"/>
      <c r="CX229" s="241"/>
      <c r="CY229" s="241"/>
      <c r="CZ229" s="238">
        <f>CZ231+CZ232</f>
        <v>0</v>
      </c>
      <c r="DA229" s="238"/>
      <c r="DB229" s="238"/>
      <c r="DC229" s="238"/>
      <c r="DD229" s="238"/>
      <c r="DE229" s="238"/>
      <c r="DF229" s="238"/>
      <c r="DG229" s="238"/>
      <c r="DH229" s="238"/>
      <c r="DI229" s="238"/>
      <c r="DJ229" s="238"/>
      <c r="DK229" s="238"/>
      <c r="DL229" s="238"/>
      <c r="DM229" s="238"/>
      <c r="DN229" s="238"/>
      <c r="DO229" s="238"/>
      <c r="DP229" s="238">
        <f>DP231+DP232</f>
        <v>0</v>
      </c>
      <c r="DQ229" s="238"/>
      <c r="DR229" s="238"/>
      <c r="DS229" s="238"/>
      <c r="DT229" s="238"/>
      <c r="DU229" s="238"/>
      <c r="DV229" s="238"/>
      <c r="DW229" s="238"/>
      <c r="DX229" s="238"/>
      <c r="DY229" s="238"/>
      <c r="DZ229" s="238"/>
      <c r="EA229" s="238"/>
      <c r="EB229" s="238"/>
      <c r="EC229" s="238"/>
      <c r="ED229" s="238"/>
      <c r="EE229" s="238"/>
      <c r="EF229" s="238">
        <f>EF231+EF232</f>
        <v>0</v>
      </c>
      <c r="EG229" s="238"/>
      <c r="EH229" s="238"/>
      <c r="EI229" s="238"/>
      <c r="EJ229" s="238"/>
      <c r="EK229" s="238"/>
      <c r="EL229" s="238"/>
      <c r="EM229" s="238"/>
      <c r="EN229" s="238"/>
      <c r="EO229" s="238"/>
      <c r="EP229" s="238"/>
      <c r="EQ229" s="238"/>
      <c r="ER229" s="238"/>
      <c r="ES229" s="238"/>
      <c r="ET229" s="238"/>
      <c r="EU229" s="238"/>
      <c r="EV229" s="238">
        <f>EV231+EV232</f>
        <v>0</v>
      </c>
      <c r="EW229" s="238"/>
      <c r="EX229" s="238"/>
      <c r="EY229" s="238"/>
      <c r="EZ229" s="238"/>
      <c r="FA229" s="238"/>
      <c r="FB229" s="238"/>
      <c r="FC229" s="238"/>
      <c r="FD229" s="238"/>
      <c r="FE229" s="238"/>
      <c r="FF229" s="238"/>
      <c r="FG229" s="238"/>
      <c r="FH229" s="238"/>
      <c r="FI229" s="238"/>
      <c r="FJ229" s="238"/>
      <c r="FK229" s="238"/>
    </row>
    <row r="230" spans="1:167" s="30" customFormat="1" ht="15" customHeight="1">
      <c r="A230" s="29"/>
      <c r="B230" s="120" t="s">
        <v>10</v>
      </c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1"/>
      <c r="AC230" s="112"/>
      <c r="AD230" s="113"/>
      <c r="AE230" s="113"/>
      <c r="AF230" s="113"/>
      <c r="AG230" s="113"/>
      <c r="AH230" s="113"/>
      <c r="AI230" s="113"/>
      <c r="AJ230" s="113"/>
      <c r="AK230" s="114"/>
      <c r="AL230" s="237"/>
      <c r="AM230" s="237"/>
      <c r="AN230" s="237"/>
      <c r="AO230" s="237"/>
      <c r="AP230" s="237"/>
      <c r="AQ230" s="237"/>
      <c r="AR230" s="237"/>
      <c r="AS230" s="237"/>
      <c r="AT230" s="237"/>
      <c r="AU230" s="237"/>
      <c r="AV230" s="237"/>
      <c r="AW230" s="237"/>
      <c r="AX230" s="237"/>
      <c r="AY230" s="237"/>
      <c r="AZ230" s="237"/>
      <c r="BA230" s="104">
        <f t="shared" si="2"/>
        <v>0</v>
      </c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238"/>
      <c r="BR230" s="238"/>
      <c r="BS230" s="238"/>
      <c r="BT230" s="238"/>
      <c r="BU230" s="238"/>
      <c r="BV230" s="238"/>
      <c r="BW230" s="238"/>
      <c r="BX230" s="238"/>
      <c r="BY230" s="238"/>
      <c r="BZ230" s="238"/>
      <c r="CA230" s="238"/>
      <c r="CB230" s="238"/>
      <c r="CC230" s="238"/>
      <c r="CD230" s="238"/>
      <c r="CE230" s="238"/>
      <c r="CF230" s="238"/>
      <c r="CG230" s="241"/>
      <c r="CH230" s="241"/>
      <c r="CI230" s="241"/>
      <c r="CJ230" s="241"/>
      <c r="CK230" s="241"/>
      <c r="CL230" s="241"/>
      <c r="CM230" s="241"/>
      <c r="CN230" s="241"/>
      <c r="CO230" s="241"/>
      <c r="CP230" s="241"/>
      <c r="CQ230" s="241"/>
      <c r="CR230" s="241"/>
      <c r="CS230" s="241"/>
      <c r="CT230" s="241"/>
      <c r="CU230" s="241"/>
      <c r="CV230" s="241"/>
      <c r="CW230" s="241"/>
      <c r="CX230" s="241"/>
      <c r="CY230" s="241"/>
      <c r="CZ230" s="238"/>
      <c r="DA230" s="238"/>
      <c r="DB230" s="238"/>
      <c r="DC230" s="238"/>
      <c r="DD230" s="238"/>
      <c r="DE230" s="238"/>
      <c r="DF230" s="238"/>
      <c r="DG230" s="238"/>
      <c r="DH230" s="238"/>
      <c r="DI230" s="238"/>
      <c r="DJ230" s="238"/>
      <c r="DK230" s="238"/>
      <c r="DL230" s="238"/>
      <c r="DM230" s="238"/>
      <c r="DN230" s="238"/>
      <c r="DO230" s="238"/>
      <c r="DP230" s="238"/>
      <c r="DQ230" s="238"/>
      <c r="DR230" s="238"/>
      <c r="DS230" s="238"/>
      <c r="DT230" s="238"/>
      <c r="DU230" s="238"/>
      <c r="DV230" s="238"/>
      <c r="DW230" s="238"/>
      <c r="DX230" s="238"/>
      <c r="DY230" s="238"/>
      <c r="DZ230" s="238"/>
      <c r="EA230" s="238"/>
      <c r="EB230" s="238"/>
      <c r="EC230" s="238"/>
      <c r="ED230" s="238"/>
      <c r="EE230" s="238"/>
      <c r="EF230" s="238"/>
      <c r="EG230" s="238"/>
      <c r="EH230" s="238"/>
      <c r="EI230" s="238"/>
      <c r="EJ230" s="238"/>
      <c r="EK230" s="238"/>
      <c r="EL230" s="238"/>
      <c r="EM230" s="238"/>
      <c r="EN230" s="238"/>
      <c r="EO230" s="238"/>
      <c r="EP230" s="238"/>
      <c r="EQ230" s="238"/>
      <c r="ER230" s="238"/>
      <c r="ES230" s="238"/>
      <c r="ET230" s="238"/>
      <c r="EU230" s="238"/>
      <c r="EV230" s="238"/>
      <c r="EW230" s="238"/>
      <c r="EX230" s="238"/>
      <c r="EY230" s="238"/>
      <c r="EZ230" s="238"/>
      <c r="FA230" s="238"/>
      <c r="FB230" s="238"/>
      <c r="FC230" s="238"/>
      <c r="FD230" s="238"/>
      <c r="FE230" s="238"/>
      <c r="FF230" s="238"/>
      <c r="FG230" s="238"/>
      <c r="FH230" s="238"/>
      <c r="FI230" s="238"/>
      <c r="FJ230" s="238"/>
      <c r="FK230" s="238"/>
    </row>
    <row r="231" spans="1:167" s="30" customFormat="1" ht="15" customHeight="1">
      <c r="A231" s="31"/>
      <c r="B231" s="122" t="s">
        <v>185</v>
      </c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3"/>
      <c r="AC231" s="112"/>
      <c r="AD231" s="113"/>
      <c r="AE231" s="113"/>
      <c r="AF231" s="113"/>
      <c r="AG231" s="113"/>
      <c r="AH231" s="113"/>
      <c r="AI231" s="113"/>
      <c r="AJ231" s="113"/>
      <c r="AK231" s="114"/>
      <c r="AL231" s="237" t="s">
        <v>186</v>
      </c>
      <c r="AM231" s="237"/>
      <c r="AN231" s="237"/>
      <c r="AO231" s="237"/>
      <c r="AP231" s="237"/>
      <c r="AQ231" s="237"/>
      <c r="AR231" s="237"/>
      <c r="AS231" s="237"/>
      <c r="AT231" s="237"/>
      <c r="AU231" s="237"/>
      <c r="AV231" s="237"/>
      <c r="AW231" s="237"/>
      <c r="AX231" s="237"/>
      <c r="AY231" s="237"/>
      <c r="AZ231" s="237"/>
      <c r="BA231" s="104">
        <f t="shared" si="2"/>
        <v>0</v>
      </c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238"/>
      <c r="BR231" s="238"/>
      <c r="BS231" s="238"/>
      <c r="BT231" s="238"/>
      <c r="BU231" s="238"/>
      <c r="BV231" s="238"/>
      <c r="BW231" s="238"/>
      <c r="BX231" s="238"/>
      <c r="BY231" s="238"/>
      <c r="BZ231" s="238"/>
      <c r="CA231" s="238"/>
      <c r="CB231" s="238"/>
      <c r="CC231" s="238"/>
      <c r="CD231" s="238"/>
      <c r="CE231" s="238"/>
      <c r="CF231" s="238"/>
      <c r="CG231" s="241"/>
      <c r="CH231" s="241"/>
      <c r="CI231" s="241"/>
      <c r="CJ231" s="241"/>
      <c r="CK231" s="241"/>
      <c r="CL231" s="241"/>
      <c r="CM231" s="241"/>
      <c r="CN231" s="241"/>
      <c r="CO231" s="241"/>
      <c r="CP231" s="241"/>
      <c r="CQ231" s="241"/>
      <c r="CR231" s="241"/>
      <c r="CS231" s="241"/>
      <c r="CT231" s="241"/>
      <c r="CU231" s="241"/>
      <c r="CV231" s="241"/>
      <c r="CW231" s="241"/>
      <c r="CX231" s="241"/>
      <c r="CY231" s="241"/>
      <c r="CZ231" s="238"/>
      <c r="DA231" s="238"/>
      <c r="DB231" s="238"/>
      <c r="DC231" s="238"/>
      <c r="DD231" s="238"/>
      <c r="DE231" s="238"/>
      <c r="DF231" s="238"/>
      <c r="DG231" s="238"/>
      <c r="DH231" s="238"/>
      <c r="DI231" s="238"/>
      <c r="DJ231" s="238"/>
      <c r="DK231" s="238"/>
      <c r="DL231" s="238"/>
      <c r="DM231" s="238"/>
      <c r="DN231" s="238"/>
      <c r="DO231" s="238"/>
      <c r="DP231" s="238"/>
      <c r="DQ231" s="238"/>
      <c r="DR231" s="238"/>
      <c r="DS231" s="238"/>
      <c r="DT231" s="238"/>
      <c r="DU231" s="238"/>
      <c r="DV231" s="238"/>
      <c r="DW231" s="238"/>
      <c r="DX231" s="238"/>
      <c r="DY231" s="238"/>
      <c r="DZ231" s="238"/>
      <c r="EA231" s="238"/>
      <c r="EB231" s="238"/>
      <c r="EC231" s="238"/>
      <c r="ED231" s="238"/>
      <c r="EE231" s="238"/>
      <c r="EF231" s="238"/>
      <c r="EG231" s="238"/>
      <c r="EH231" s="238"/>
      <c r="EI231" s="238"/>
      <c r="EJ231" s="238"/>
      <c r="EK231" s="238"/>
      <c r="EL231" s="238"/>
      <c r="EM231" s="238"/>
      <c r="EN231" s="238"/>
      <c r="EO231" s="238"/>
      <c r="EP231" s="238"/>
      <c r="EQ231" s="238"/>
      <c r="ER231" s="238"/>
      <c r="ES231" s="238"/>
      <c r="ET231" s="238"/>
      <c r="EU231" s="238"/>
      <c r="EV231" s="238"/>
      <c r="EW231" s="238"/>
      <c r="EX231" s="238"/>
      <c r="EY231" s="238"/>
      <c r="EZ231" s="238"/>
      <c r="FA231" s="238"/>
      <c r="FB231" s="238"/>
      <c r="FC231" s="238"/>
      <c r="FD231" s="238"/>
      <c r="FE231" s="238"/>
      <c r="FF231" s="238"/>
      <c r="FG231" s="238"/>
      <c r="FH231" s="238"/>
      <c r="FI231" s="238"/>
      <c r="FJ231" s="238"/>
      <c r="FK231" s="238"/>
    </row>
    <row r="232" spans="1:167" s="30" customFormat="1" ht="15" customHeight="1">
      <c r="A232" s="33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5"/>
      <c r="AC232" s="115"/>
      <c r="AD232" s="116"/>
      <c r="AE232" s="116"/>
      <c r="AF232" s="116"/>
      <c r="AG232" s="116"/>
      <c r="AH232" s="116"/>
      <c r="AI232" s="116"/>
      <c r="AJ232" s="116"/>
      <c r="AK232" s="117"/>
      <c r="AL232" s="237" t="s">
        <v>187</v>
      </c>
      <c r="AM232" s="237"/>
      <c r="AN232" s="237"/>
      <c r="AO232" s="237"/>
      <c r="AP232" s="237"/>
      <c r="AQ232" s="237"/>
      <c r="AR232" s="237"/>
      <c r="AS232" s="237"/>
      <c r="AT232" s="237"/>
      <c r="AU232" s="237"/>
      <c r="AV232" s="237"/>
      <c r="AW232" s="237"/>
      <c r="AX232" s="237"/>
      <c r="AY232" s="237"/>
      <c r="AZ232" s="237"/>
      <c r="BA232" s="104">
        <f t="shared" si="2"/>
        <v>0</v>
      </c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238"/>
      <c r="BR232" s="238"/>
      <c r="BS232" s="238"/>
      <c r="BT232" s="238"/>
      <c r="BU232" s="238"/>
      <c r="BV232" s="238"/>
      <c r="BW232" s="238"/>
      <c r="BX232" s="238"/>
      <c r="BY232" s="238"/>
      <c r="BZ232" s="238"/>
      <c r="CA232" s="238"/>
      <c r="CB232" s="238"/>
      <c r="CC232" s="238"/>
      <c r="CD232" s="238"/>
      <c r="CE232" s="238"/>
      <c r="CF232" s="238"/>
      <c r="CG232" s="241"/>
      <c r="CH232" s="241"/>
      <c r="CI232" s="241"/>
      <c r="CJ232" s="241"/>
      <c r="CK232" s="241"/>
      <c r="CL232" s="241"/>
      <c r="CM232" s="241"/>
      <c r="CN232" s="241"/>
      <c r="CO232" s="241"/>
      <c r="CP232" s="241"/>
      <c r="CQ232" s="241"/>
      <c r="CR232" s="241"/>
      <c r="CS232" s="241"/>
      <c r="CT232" s="241"/>
      <c r="CU232" s="241"/>
      <c r="CV232" s="241"/>
      <c r="CW232" s="241"/>
      <c r="CX232" s="241"/>
      <c r="CY232" s="241"/>
      <c r="CZ232" s="238"/>
      <c r="DA232" s="238"/>
      <c r="DB232" s="238"/>
      <c r="DC232" s="238"/>
      <c r="DD232" s="238"/>
      <c r="DE232" s="238"/>
      <c r="DF232" s="238"/>
      <c r="DG232" s="238"/>
      <c r="DH232" s="238"/>
      <c r="DI232" s="238"/>
      <c r="DJ232" s="238"/>
      <c r="DK232" s="238"/>
      <c r="DL232" s="238"/>
      <c r="DM232" s="238"/>
      <c r="DN232" s="238"/>
      <c r="DO232" s="238"/>
      <c r="DP232" s="238"/>
      <c r="DQ232" s="238"/>
      <c r="DR232" s="238"/>
      <c r="DS232" s="238"/>
      <c r="DT232" s="238"/>
      <c r="DU232" s="238"/>
      <c r="DV232" s="238"/>
      <c r="DW232" s="238"/>
      <c r="DX232" s="238"/>
      <c r="DY232" s="238"/>
      <c r="DZ232" s="238"/>
      <c r="EA232" s="238"/>
      <c r="EB232" s="238"/>
      <c r="EC232" s="238"/>
      <c r="ED232" s="238"/>
      <c r="EE232" s="238"/>
      <c r="EF232" s="238"/>
      <c r="EG232" s="238"/>
      <c r="EH232" s="238"/>
      <c r="EI232" s="238"/>
      <c r="EJ232" s="238"/>
      <c r="EK232" s="238"/>
      <c r="EL232" s="238"/>
      <c r="EM232" s="238"/>
      <c r="EN232" s="238"/>
      <c r="EO232" s="238"/>
      <c r="EP232" s="238"/>
      <c r="EQ232" s="238"/>
      <c r="ER232" s="238"/>
      <c r="ES232" s="238"/>
      <c r="ET232" s="238"/>
      <c r="EU232" s="238"/>
      <c r="EV232" s="238"/>
      <c r="EW232" s="238"/>
      <c r="EX232" s="238"/>
      <c r="EY232" s="238"/>
      <c r="EZ232" s="238"/>
      <c r="FA232" s="238"/>
      <c r="FB232" s="238"/>
      <c r="FC232" s="238"/>
      <c r="FD232" s="238"/>
      <c r="FE232" s="238"/>
      <c r="FF232" s="238"/>
      <c r="FG232" s="238"/>
      <c r="FH232" s="238"/>
      <c r="FI232" s="238"/>
      <c r="FJ232" s="238"/>
      <c r="FK232" s="238"/>
    </row>
    <row r="233" spans="1:167" s="30" customFormat="1" ht="30" customHeight="1">
      <c r="A233" s="29"/>
      <c r="B233" s="120" t="s">
        <v>188</v>
      </c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1"/>
      <c r="AC233" s="216"/>
      <c r="AD233" s="217"/>
      <c r="AE233" s="217"/>
      <c r="AF233" s="217"/>
      <c r="AG233" s="217"/>
      <c r="AH233" s="217"/>
      <c r="AI233" s="217"/>
      <c r="AJ233" s="217"/>
      <c r="AK233" s="218"/>
      <c r="AL233" s="237" t="s">
        <v>189</v>
      </c>
      <c r="AM233" s="237"/>
      <c r="AN233" s="237"/>
      <c r="AO233" s="237"/>
      <c r="AP233" s="237"/>
      <c r="AQ233" s="237"/>
      <c r="AR233" s="237"/>
      <c r="AS233" s="237"/>
      <c r="AT233" s="237"/>
      <c r="AU233" s="237"/>
      <c r="AV233" s="237"/>
      <c r="AW233" s="237"/>
      <c r="AX233" s="237"/>
      <c r="AY233" s="237"/>
      <c r="AZ233" s="237"/>
      <c r="BA233" s="104">
        <f t="shared" si="2"/>
        <v>3412</v>
      </c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238">
        <f>BQ235+BQ236+BQ237</f>
        <v>3412</v>
      </c>
      <c r="BR233" s="238"/>
      <c r="BS233" s="238"/>
      <c r="BT233" s="238"/>
      <c r="BU233" s="238"/>
      <c r="BV233" s="238"/>
      <c r="BW233" s="238"/>
      <c r="BX233" s="238"/>
      <c r="BY233" s="238"/>
      <c r="BZ233" s="238"/>
      <c r="CA233" s="238"/>
      <c r="CB233" s="238"/>
      <c r="CC233" s="238"/>
      <c r="CD233" s="238"/>
      <c r="CE233" s="238"/>
      <c r="CF233" s="238"/>
      <c r="CG233" s="241">
        <f>CG235+CG236+CG237</f>
        <v>0</v>
      </c>
      <c r="CH233" s="241"/>
      <c r="CI233" s="241"/>
      <c r="CJ233" s="241"/>
      <c r="CK233" s="241"/>
      <c r="CL233" s="241"/>
      <c r="CM233" s="241"/>
      <c r="CN233" s="241"/>
      <c r="CO233" s="241"/>
      <c r="CP233" s="241"/>
      <c r="CQ233" s="241"/>
      <c r="CR233" s="241"/>
      <c r="CS233" s="241"/>
      <c r="CT233" s="241"/>
      <c r="CU233" s="241"/>
      <c r="CV233" s="241"/>
      <c r="CW233" s="241"/>
      <c r="CX233" s="241"/>
      <c r="CY233" s="241"/>
      <c r="CZ233" s="238">
        <f>CZ235+CZ236+CZ237</f>
        <v>0</v>
      </c>
      <c r="DA233" s="238"/>
      <c r="DB233" s="238"/>
      <c r="DC233" s="238"/>
      <c r="DD233" s="238"/>
      <c r="DE233" s="238"/>
      <c r="DF233" s="238"/>
      <c r="DG233" s="238"/>
      <c r="DH233" s="238"/>
      <c r="DI233" s="238"/>
      <c r="DJ233" s="238"/>
      <c r="DK233" s="238"/>
      <c r="DL233" s="238"/>
      <c r="DM233" s="238"/>
      <c r="DN233" s="238"/>
      <c r="DO233" s="238"/>
      <c r="DP233" s="238">
        <f>DP235+DP236+DP237</f>
        <v>0</v>
      </c>
      <c r="DQ233" s="238"/>
      <c r="DR233" s="238"/>
      <c r="DS233" s="238"/>
      <c r="DT233" s="238"/>
      <c r="DU233" s="238"/>
      <c r="DV233" s="238"/>
      <c r="DW233" s="238"/>
      <c r="DX233" s="238"/>
      <c r="DY233" s="238"/>
      <c r="DZ233" s="238"/>
      <c r="EA233" s="238"/>
      <c r="EB233" s="238"/>
      <c r="EC233" s="238"/>
      <c r="ED233" s="238"/>
      <c r="EE233" s="238"/>
      <c r="EF233" s="238">
        <f>EF235+EF236+EF237</f>
        <v>0</v>
      </c>
      <c r="EG233" s="238"/>
      <c r="EH233" s="238"/>
      <c r="EI233" s="238"/>
      <c r="EJ233" s="238"/>
      <c r="EK233" s="238"/>
      <c r="EL233" s="238"/>
      <c r="EM233" s="238"/>
      <c r="EN233" s="238"/>
      <c r="EO233" s="238"/>
      <c r="EP233" s="238"/>
      <c r="EQ233" s="238"/>
      <c r="ER233" s="238"/>
      <c r="ES233" s="238"/>
      <c r="ET233" s="238"/>
      <c r="EU233" s="238"/>
      <c r="EV233" s="238">
        <f>EV235+EV236+EV237</f>
        <v>0</v>
      </c>
      <c r="EW233" s="238"/>
      <c r="EX233" s="238"/>
      <c r="EY233" s="238"/>
      <c r="EZ233" s="238"/>
      <c r="FA233" s="238"/>
      <c r="FB233" s="238"/>
      <c r="FC233" s="238"/>
      <c r="FD233" s="238"/>
      <c r="FE233" s="238"/>
      <c r="FF233" s="238"/>
      <c r="FG233" s="238"/>
      <c r="FH233" s="238"/>
      <c r="FI233" s="238"/>
      <c r="FJ233" s="238"/>
      <c r="FK233" s="238"/>
    </row>
    <row r="234" spans="1:167" s="30" customFormat="1" ht="15" customHeight="1">
      <c r="A234" s="29"/>
      <c r="B234" s="120" t="s">
        <v>10</v>
      </c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1"/>
      <c r="AC234" s="115"/>
      <c r="AD234" s="116"/>
      <c r="AE234" s="116"/>
      <c r="AF234" s="116"/>
      <c r="AG234" s="116"/>
      <c r="AH234" s="116"/>
      <c r="AI234" s="116"/>
      <c r="AJ234" s="116"/>
      <c r="AK234" s="117"/>
      <c r="AL234" s="237"/>
      <c r="AM234" s="237"/>
      <c r="AN234" s="237"/>
      <c r="AO234" s="237"/>
      <c r="AP234" s="237"/>
      <c r="AQ234" s="237"/>
      <c r="AR234" s="237"/>
      <c r="AS234" s="237"/>
      <c r="AT234" s="237"/>
      <c r="AU234" s="237"/>
      <c r="AV234" s="237"/>
      <c r="AW234" s="237"/>
      <c r="AX234" s="237"/>
      <c r="AY234" s="237"/>
      <c r="AZ234" s="237"/>
      <c r="BA234" s="104">
        <f t="shared" si="2"/>
        <v>0</v>
      </c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238"/>
      <c r="BR234" s="238"/>
      <c r="BS234" s="238"/>
      <c r="BT234" s="238"/>
      <c r="BU234" s="238"/>
      <c r="BV234" s="238"/>
      <c r="BW234" s="238"/>
      <c r="BX234" s="238"/>
      <c r="BY234" s="238"/>
      <c r="BZ234" s="238"/>
      <c r="CA234" s="238"/>
      <c r="CB234" s="238"/>
      <c r="CC234" s="238"/>
      <c r="CD234" s="238"/>
      <c r="CE234" s="238"/>
      <c r="CF234" s="238"/>
      <c r="CG234" s="241"/>
      <c r="CH234" s="241"/>
      <c r="CI234" s="241"/>
      <c r="CJ234" s="241"/>
      <c r="CK234" s="241"/>
      <c r="CL234" s="241"/>
      <c r="CM234" s="241"/>
      <c r="CN234" s="241"/>
      <c r="CO234" s="241"/>
      <c r="CP234" s="241"/>
      <c r="CQ234" s="241"/>
      <c r="CR234" s="241"/>
      <c r="CS234" s="241"/>
      <c r="CT234" s="241"/>
      <c r="CU234" s="241"/>
      <c r="CV234" s="241"/>
      <c r="CW234" s="241"/>
      <c r="CX234" s="241"/>
      <c r="CY234" s="241"/>
      <c r="CZ234" s="238"/>
      <c r="DA234" s="238"/>
      <c r="DB234" s="238"/>
      <c r="DC234" s="238"/>
      <c r="DD234" s="238"/>
      <c r="DE234" s="238"/>
      <c r="DF234" s="238"/>
      <c r="DG234" s="238"/>
      <c r="DH234" s="238"/>
      <c r="DI234" s="238"/>
      <c r="DJ234" s="238"/>
      <c r="DK234" s="238"/>
      <c r="DL234" s="238"/>
      <c r="DM234" s="238"/>
      <c r="DN234" s="238"/>
      <c r="DO234" s="238"/>
      <c r="DP234" s="238"/>
      <c r="DQ234" s="238"/>
      <c r="DR234" s="238"/>
      <c r="DS234" s="238"/>
      <c r="DT234" s="238"/>
      <c r="DU234" s="238"/>
      <c r="DV234" s="238"/>
      <c r="DW234" s="238"/>
      <c r="DX234" s="238"/>
      <c r="DY234" s="238"/>
      <c r="DZ234" s="238"/>
      <c r="EA234" s="238"/>
      <c r="EB234" s="238"/>
      <c r="EC234" s="238"/>
      <c r="ED234" s="238"/>
      <c r="EE234" s="238"/>
      <c r="EF234" s="238"/>
      <c r="EG234" s="238"/>
      <c r="EH234" s="238"/>
      <c r="EI234" s="238"/>
      <c r="EJ234" s="238"/>
      <c r="EK234" s="238"/>
      <c r="EL234" s="238"/>
      <c r="EM234" s="238"/>
      <c r="EN234" s="238"/>
      <c r="EO234" s="238"/>
      <c r="EP234" s="238"/>
      <c r="EQ234" s="238"/>
      <c r="ER234" s="238"/>
      <c r="ES234" s="238"/>
      <c r="ET234" s="238"/>
      <c r="EU234" s="238"/>
      <c r="EV234" s="238"/>
      <c r="EW234" s="238"/>
      <c r="EX234" s="238"/>
      <c r="EY234" s="238"/>
      <c r="EZ234" s="238"/>
      <c r="FA234" s="238"/>
      <c r="FB234" s="238"/>
      <c r="FC234" s="238"/>
      <c r="FD234" s="238"/>
      <c r="FE234" s="238"/>
      <c r="FF234" s="238"/>
      <c r="FG234" s="238"/>
      <c r="FH234" s="238"/>
      <c r="FI234" s="238"/>
      <c r="FJ234" s="238"/>
      <c r="FK234" s="238"/>
    </row>
    <row r="235" spans="1:167" s="30" customFormat="1" ht="43.5" customHeight="1">
      <c r="A235" s="29"/>
      <c r="B235" s="120" t="s">
        <v>190</v>
      </c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1"/>
      <c r="AC235" s="109" t="s">
        <v>191</v>
      </c>
      <c r="AD235" s="110"/>
      <c r="AE235" s="110"/>
      <c r="AF235" s="110"/>
      <c r="AG235" s="110"/>
      <c r="AH235" s="110"/>
      <c r="AI235" s="110"/>
      <c r="AJ235" s="110"/>
      <c r="AK235" s="111"/>
      <c r="AL235" s="237" t="s">
        <v>192</v>
      </c>
      <c r="AM235" s="237"/>
      <c r="AN235" s="237"/>
      <c r="AO235" s="237"/>
      <c r="AP235" s="237"/>
      <c r="AQ235" s="237"/>
      <c r="AR235" s="237"/>
      <c r="AS235" s="237"/>
      <c r="AT235" s="237"/>
      <c r="AU235" s="237"/>
      <c r="AV235" s="237"/>
      <c r="AW235" s="237"/>
      <c r="AX235" s="237"/>
      <c r="AY235" s="237"/>
      <c r="AZ235" s="237"/>
      <c r="BA235" s="104">
        <f t="shared" si="2"/>
        <v>3412</v>
      </c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238">
        <v>3412</v>
      </c>
      <c r="BR235" s="238"/>
      <c r="BS235" s="238"/>
      <c r="BT235" s="238"/>
      <c r="BU235" s="238"/>
      <c r="BV235" s="238"/>
      <c r="BW235" s="238"/>
      <c r="BX235" s="238"/>
      <c r="BY235" s="238"/>
      <c r="BZ235" s="238"/>
      <c r="CA235" s="238"/>
      <c r="CB235" s="238"/>
      <c r="CC235" s="238"/>
      <c r="CD235" s="238"/>
      <c r="CE235" s="238"/>
      <c r="CF235" s="238"/>
      <c r="CG235" s="241"/>
      <c r="CH235" s="241"/>
      <c r="CI235" s="241"/>
      <c r="CJ235" s="241"/>
      <c r="CK235" s="241"/>
      <c r="CL235" s="241"/>
      <c r="CM235" s="241"/>
      <c r="CN235" s="241"/>
      <c r="CO235" s="241"/>
      <c r="CP235" s="241"/>
      <c r="CQ235" s="241"/>
      <c r="CR235" s="241"/>
      <c r="CS235" s="241"/>
      <c r="CT235" s="241"/>
      <c r="CU235" s="241"/>
      <c r="CV235" s="241"/>
      <c r="CW235" s="241"/>
      <c r="CX235" s="241"/>
      <c r="CY235" s="241"/>
      <c r="CZ235" s="238"/>
      <c r="DA235" s="238"/>
      <c r="DB235" s="238"/>
      <c r="DC235" s="238"/>
      <c r="DD235" s="238"/>
      <c r="DE235" s="238"/>
      <c r="DF235" s="238"/>
      <c r="DG235" s="238"/>
      <c r="DH235" s="238"/>
      <c r="DI235" s="238"/>
      <c r="DJ235" s="238"/>
      <c r="DK235" s="238"/>
      <c r="DL235" s="238"/>
      <c r="DM235" s="238"/>
      <c r="DN235" s="238"/>
      <c r="DO235" s="238"/>
      <c r="DP235" s="238"/>
      <c r="DQ235" s="238"/>
      <c r="DR235" s="238"/>
      <c r="DS235" s="238"/>
      <c r="DT235" s="238"/>
      <c r="DU235" s="238"/>
      <c r="DV235" s="238"/>
      <c r="DW235" s="238"/>
      <c r="DX235" s="238"/>
      <c r="DY235" s="238"/>
      <c r="DZ235" s="238"/>
      <c r="EA235" s="238"/>
      <c r="EB235" s="238"/>
      <c r="EC235" s="238"/>
      <c r="ED235" s="238"/>
      <c r="EE235" s="238"/>
      <c r="EF235" s="238"/>
      <c r="EG235" s="238"/>
      <c r="EH235" s="238"/>
      <c r="EI235" s="238"/>
      <c r="EJ235" s="238"/>
      <c r="EK235" s="238"/>
      <c r="EL235" s="238"/>
      <c r="EM235" s="238"/>
      <c r="EN235" s="238"/>
      <c r="EO235" s="238"/>
      <c r="EP235" s="238"/>
      <c r="EQ235" s="238"/>
      <c r="ER235" s="238"/>
      <c r="ES235" s="238"/>
      <c r="ET235" s="238"/>
      <c r="EU235" s="238"/>
      <c r="EV235" s="238"/>
      <c r="EW235" s="238"/>
      <c r="EX235" s="238"/>
      <c r="EY235" s="238"/>
      <c r="EZ235" s="238"/>
      <c r="FA235" s="238"/>
      <c r="FB235" s="238"/>
      <c r="FC235" s="238"/>
      <c r="FD235" s="238"/>
      <c r="FE235" s="238"/>
      <c r="FF235" s="238"/>
      <c r="FG235" s="238"/>
      <c r="FH235" s="238"/>
      <c r="FI235" s="238"/>
      <c r="FJ235" s="238"/>
      <c r="FK235" s="238"/>
    </row>
    <row r="236" spans="1:167" s="30" customFormat="1" ht="30" customHeight="1">
      <c r="A236" s="29"/>
      <c r="B236" s="120" t="s">
        <v>193</v>
      </c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1"/>
      <c r="AC236" s="112"/>
      <c r="AD236" s="113"/>
      <c r="AE236" s="113"/>
      <c r="AF236" s="113"/>
      <c r="AG236" s="113"/>
      <c r="AH236" s="113"/>
      <c r="AI236" s="113"/>
      <c r="AJ236" s="113"/>
      <c r="AK236" s="114"/>
      <c r="AL236" s="237" t="s">
        <v>194</v>
      </c>
      <c r="AM236" s="237"/>
      <c r="AN236" s="237"/>
      <c r="AO236" s="237"/>
      <c r="AP236" s="237"/>
      <c r="AQ236" s="237"/>
      <c r="AR236" s="237"/>
      <c r="AS236" s="237"/>
      <c r="AT236" s="237"/>
      <c r="AU236" s="237"/>
      <c r="AV236" s="237"/>
      <c r="AW236" s="237"/>
      <c r="AX236" s="237"/>
      <c r="AY236" s="237"/>
      <c r="AZ236" s="237"/>
      <c r="BA236" s="104">
        <f t="shared" si="2"/>
        <v>0</v>
      </c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238"/>
      <c r="BR236" s="238"/>
      <c r="BS236" s="238"/>
      <c r="BT236" s="238"/>
      <c r="BU236" s="238"/>
      <c r="BV236" s="238"/>
      <c r="BW236" s="238"/>
      <c r="BX236" s="238"/>
      <c r="BY236" s="238"/>
      <c r="BZ236" s="238"/>
      <c r="CA236" s="238"/>
      <c r="CB236" s="238"/>
      <c r="CC236" s="238"/>
      <c r="CD236" s="238"/>
      <c r="CE236" s="238"/>
      <c r="CF236" s="238"/>
      <c r="CG236" s="241"/>
      <c r="CH236" s="241"/>
      <c r="CI236" s="241"/>
      <c r="CJ236" s="241"/>
      <c r="CK236" s="241"/>
      <c r="CL236" s="241"/>
      <c r="CM236" s="241"/>
      <c r="CN236" s="241"/>
      <c r="CO236" s="241"/>
      <c r="CP236" s="241"/>
      <c r="CQ236" s="241"/>
      <c r="CR236" s="241"/>
      <c r="CS236" s="241"/>
      <c r="CT236" s="241"/>
      <c r="CU236" s="241"/>
      <c r="CV236" s="241"/>
      <c r="CW236" s="241"/>
      <c r="CX236" s="241"/>
      <c r="CY236" s="241"/>
      <c r="CZ236" s="238"/>
      <c r="DA236" s="238"/>
      <c r="DB236" s="238"/>
      <c r="DC236" s="238"/>
      <c r="DD236" s="238"/>
      <c r="DE236" s="238"/>
      <c r="DF236" s="238"/>
      <c r="DG236" s="238"/>
      <c r="DH236" s="238"/>
      <c r="DI236" s="238"/>
      <c r="DJ236" s="238"/>
      <c r="DK236" s="238"/>
      <c r="DL236" s="238"/>
      <c r="DM236" s="238"/>
      <c r="DN236" s="238"/>
      <c r="DO236" s="238"/>
      <c r="DP236" s="238"/>
      <c r="DQ236" s="238"/>
      <c r="DR236" s="238"/>
      <c r="DS236" s="238"/>
      <c r="DT236" s="238"/>
      <c r="DU236" s="238"/>
      <c r="DV236" s="238"/>
      <c r="DW236" s="238"/>
      <c r="DX236" s="238"/>
      <c r="DY236" s="238"/>
      <c r="DZ236" s="238"/>
      <c r="EA236" s="238"/>
      <c r="EB236" s="238"/>
      <c r="EC236" s="238"/>
      <c r="ED236" s="238"/>
      <c r="EE236" s="238"/>
      <c r="EF236" s="238"/>
      <c r="EG236" s="238"/>
      <c r="EH236" s="238"/>
      <c r="EI236" s="238"/>
      <c r="EJ236" s="238"/>
      <c r="EK236" s="238"/>
      <c r="EL236" s="238"/>
      <c r="EM236" s="238"/>
      <c r="EN236" s="238"/>
      <c r="EO236" s="238"/>
      <c r="EP236" s="238"/>
      <c r="EQ236" s="238"/>
      <c r="ER236" s="238"/>
      <c r="ES236" s="238"/>
      <c r="ET236" s="238"/>
      <c r="EU236" s="238"/>
      <c r="EV236" s="238"/>
      <c r="EW236" s="238"/>
      <c r="EX236" s="238"/>
      <c r="EY236" s="238"/>
      <c r="EZ236" s="238"/>
      <c r="FA236" s="238"/>
      <c r="FB236" s="238"/>
      <c r="FC236" s="238"/>
      <c r="FD236" s="238"/>
      <c r="FE236" s="238"/>
      <c r="FF236" s="238"/>
      <c r="FG236" s="238"/>
      <c r="FH236" s="238"/>
      <c r="FI236" s="238"/>
      <c r="FJ236" s="238"/>
      <c r="FK236" s="238"/>
    </row>
    <row r="237" spans="1:167" s="30" customFormat="1" ht="15" customHeight="1">
      <c r="A237" s="29"/>
      <c r="B237" s="120" t="s">
        <v>195</v>
      </c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1"/>
      <c r="AC237" s="115"/>
      <c r="AD237" s="116"/>
      <c r="AE237" s="116"/>
      <c r="AF237" s="116"/>
      <c r="AG237" s="116"/>
      <c r="AH237" s="116"/>
      <c r="AI237" s="116"/>
      <c r="AJ237" s="116"/>
      <c r="AK237" s="117"/>
      <c r="AL237" s="237" t="s">
        <v>196</v>
      </c>
      <c r="AM237" s="237"/>
      <c r="AN237" s="237"/>
      <c r="AO237" s="237"/>
      <c r="AP237" s="237"/>
      <c r="AQ237" s="237"/>
      <c r="AR237" s="237"/>
      <c r="AS237" s="237"/>
      <c r="AT237" s="237"/>
      <c r="AU237" s="237"/>
      <c r="AV237" s="237"/>
      <c r="AW237" s="237"/>
      <c r="AX237" s="237"/>
      <c r="AY237" s="237"/>
      <c r="AZ237" s="237"/>
      <c r="BA237" s="104">
        <f t="shared" si="2"/>
        <v>0</v>
      </c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238"/>
      <c r="BR237" s="238"/>
      <c r="BS237" s="238"/>
      <c r="BT237" s="238"/>
      <c r="BU237" s="238"/>
      <c r="BV237" s="238"/>
      <c r="BW237" s="238"/>
      <c r="BX237" s="238"/>
      <c r="BY237" s="238"/>
      <c r="BZ237" s="238"/>
      <c r="CA237" s="238"/>
      <c r="CB237" s="238"/>
      <c r="CC237" s="238"/>
      <c r="CD237" s="238"/>
      <c r="CE237" s="238"/>
      <c r="CF237" s="238"/>
      <c r="CG237" s="241"/>
      <c r="CH237" s="241"/>
      <c r="CI237" s="241"/>
      <c r="CJ237" s="241"/>
      <c r="CK237" s="241"/>
      <c r="CL237" s="241"/>
      <c r="CM237" s="241"/>
      <c r="CN237" s="241"/>
      <c r="CO237" s="241"/>
      <c r="CP237" s="241"/>
      <c r="CQ237" s="241"/>
      <c r="CR237" s="241"/>
      <c r="CS237" s="241"/>
      <c r="CT237" s="241"/>
      <c r="CU237" s="241"/>
      <c r="CV237" s="241"/>
      <c r="CW237" s="241"/>
      <c r="CX237" s="241"/>
      <c r="CY237" s="241"/>
      <c r="CZ237" s="238"/>
      <c r="DA237" s="238"/>
      <c r="DB237" s="238"/>
      <c r="DC237" s="238"/>
      <c r="DD237" s="238"/>
      <c r="DE237" s="238"/>
      <c r="DF237" s="238"/>
      <c r="DG237" s="238"/>
      <c r="DH237" s="238"/>
      <c r="DI237" s="238"/>
      <c r="DJ237" s="238"/>
      <c r="DK237" s="238"/>
      <c r="DL237" s="238"/>
      <c r="DM237" s="238"/>
      <c r="DN237" s="238"/>
      <c r="DO237" s="238"/>
      <c r="DP237" s="238"/>
      <c r="DQ237" s="238"/>
      <c r="DR237" s="238"/>
      <c r="DS237" s="238"/>
      <c r="DT237" s="238"/>
      <c r="DU237" s="238"/>
      <c r="DV237" s="238"/>
      <c r="DW237" s="238"/>
      <c r="DX237" s="238"/>
      <c r="DY237" s="238"/>
      <c r="DZ237" s="238"/>
      <c r="EA237" s="238"/>
      <c r="EB237" s="238"/>
      <c r="EC237" s="238"/>
      <c r="ED237" s="238"/>
      <c r="EE237" s="238"/>
      <c r="EF237" s="238"/>
      <c r="EG237" s="238"/>
      <c r="EH237" s="238"/>
      <c r="EI237" s="238"/>
      <c r="EJ237" s="238"/>
      <c r="EK237" s="238"/>
      <c r="EL237" s="238"/>
      <c r="EM237" s="238"/>
      <c r="EN237" s="238"/>
      <c r="EO237" s="238"/>
      <c r="EP237" s="238"/>
      <c r="EQ237" s="238"/>
      <c r="ER237" s="238"/>
      <c r="ES237" s="238"/>
      <c r="ET237" s="238"/>
      <c r="EU237" s="238"/>
      <c r="EV237" s="238"/>
      <c r="EW237" s="238"/>
      <c r="EX237" s="238"/>
      <c r="EY237" s="238"/>
      <c r="EZ237" s="238"/>
      <c r="FA237" s="238"/>
      <c r="FB237" s="238"/>
      <c r="FC237" s="238"/>
      <c r="FD237" s="238"/>
      <c r="FE237" s="238"/>
      <c r="FF237" s="238"/>
      <c r="FG237" s="238"/>
      <c r="FH237" s="238"/>
      <c r="FI237" s="238"/>
      <c r="FJ237" s="238"/>
      <c r="FK237" s="238"/>
    </row>
    <row r="238" spans="1:167" s="30" customFormat="1" ht="43.5" customHeight="1">
      <c r="A238" s="31"/>
      <c r="B238" s="122" t="s">
        <v>197</v>
      </c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3"/>
      <c r="AC238" s="109" t="s">
        <v>198</v>
      </c>
      <c r="AD238" s="110"/>
      <c r="AE238" s="110"/>
      <c r="AF238" s="110"/>
      <c r="AG238" s="110"/>
      <c r="AH238" s="110"/>
      <c r="AI238" s="110"/>
      <c r="AJ238" s="110"/>
      <c r="AK238" s="111"/>
      <c r="AL238" s="237" t="s">
        <v>196</v>
      </c>
      <c r="AM238" s="237"/>
      <c r="AN238" s="237"/>
      <c r="AO238" s="237"/>
      <c r="AP238" s="237"/>
      <c r="AQ238" s="237"/>
      <c r="AR238" s="237"/>
      <c r="AS238" s="237"/>
      <c r="AT238" s="237"/>
      <c r="AU238" s="237"/>
      <c r="AV238" s="237"/>
      <c r="AW238" s="237"/>
      <c r="AX238" s="237"/>
      <c r="AY238" s="237"/>
      <c r="AZ238" s="237"/>
      <c r="BA238" s="104">
        <f t="shared" si="2"/>
        <v>0</v>
      </c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  <c r="BM238" s="104"/>
      <c r="BN238" s="104"/>
      <c r="BO238" s="104"/>
      <c r="BP238" s="104"/>
      <c r="BQ238" s="238"/>
      <c r="BR238" s="238"/>
      <c r="BS238" s="238"/>
      <c r="BT238" s="238"/>
      <c r="BU238" s="238"/>
      <c r="BV238" s="238"/>
      <c r="BW238" s="238"/>
      <c r="BX238" s="238"/>
      <c r="BY238" s="238"/>
      <c r="BZ238" s="238"/>
      <c r="CA238" s="238"/>
      <c r="CB238" s="238"/>
      <c r="CC238" s="238"/>
      <c r="CD238" s="238"/>
      <c r="CE238" s="238"/>
      <c r="CF238" s="238"/>
      <c r="CG238" s="241"/>
      <c r="CH238" s="241"/>
      <c r="CI238" s="241"/>
      <c r="CJ238" s="241"/>
      <c r="CK238" s="241"/>
      <c r="CL238" s="241"/>
      <c r="CM238" s="241"/>
      <c r="CN238" s="241"/>
      <c r="CO238" s="241"/>
      <c r="CP238" s="241"/>
      <c r="CQ238" s="241"/>
      <c r="CR238" s="241"/>
      <c r="CS238" s="241"/>
      <c r="CT238" s="241"/>
      <c r="CU238" s="241"/>
      <c r="CV238" s="241"/>
      <c r="CW238" s="241"/>
      <c r="CX238" s="241"/>
      <c r="CY238" s="241"/>
      <c r="CZ238" s="238"/>
      <c r="DA238" s="238"/>
      <c r="DB238" s="238"/>
      <c r="DC238" s="238"/>
      <c r="DD238" s="238"/>
      <c r="DE238" s="238"/>
      <c r="DF238" s="238"/>
      <c r="DG238" s="238"/>
      <c r="DH238" s="238"/>
      <c r="DI238" s="238"/>
      <c r="DJ238" s="238"/>
      <c r="DK238" s="238"/>
      <c r="DL238" s="238"/>
      <c r="DM238" s="238"/>
      <c r="DN238" s="238"/>
      <c r="DO238" s="238"/>
      <c r="DP238" s="238"/>
      <c r="DQ238" s="238"/>
      <c r="DR238" s="238"/>
      <c r="DS238" s="238"/>
      <c r="DT238" s="238"/>
      <c r="DU238" s="238"/>
      <c r="DV238" s="238"/>
      <c r="DW238" s="238"/>
      <c r="DX238" s="238"/>
      <c r="DY238" s="238"/>
      <c r="DZ238" s="238"/>
      <c r="EA238" s="238"/>
      <c r="EB238" s="238"/>
      <c r="EC238" s="238"/>
      <c r="ED238" s="238"/>
      <c r="EE238" s="238"/>
      <c r="EF238" s="238"/>
      <c r="EG238" s="238"/>
      <c r="EH238" s="238"/>
      <c r="EI238" s="238"/>
      <c r="EJ238" s="238"/>
      <c r="EK238" s="238"/>
      <c r="EL238" s="238"/>
      <c r="EM238" s="238"/>
      <c r="EN238" s="238"/>
      <c r="EO238" s="238"/>
      <c r="EP238" s="238"/>
      <c r="EQ238" s="238"/>
      <c r="ER238" s="238"/>
      <c r="ES238" s="238"/>
      <c r="ET238" s="238"/>
      <c r="EU238" s="238"/>
      <c r="EV238" s="238"/>
      <c r="EW238" s="238"/>
      <c r="EX238" s="238"/>
      <c r="EY238" s="238"/>
      <c r="EZ238" s="238"/>
      <c r="FA238" s="238"/>
      <c r="FB238" s="238"/>
      <c r="FC238" s="238"/>
      <c r="FD238" s="238"/>
      <c r="FE238" s="238"/>
      <c r="FF238" s="238"/>
      <c r="FG238" s="238"/>
      <c r="FH238" s="238"/>
      <c r="FI238" s="238"/>
      <c r="FJ238" s="238"/>
      <c r="FK238" s="238"/>
    </row>
    <row r="239" spans="1:167" s="30" customFormat="1" ht="43.5" customHeight="1">
      <c r="A239" s="29"/>
      <c r="B239" s="120" t="s">
        <v>199</v>
      </c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1"/>
      <c r="AC239" s="109" t="s">
        <v>200</v>
      </c>
      <c r="AD239" s="110"/>
      <c r="AE239" s="110"/>
      <c r="AF239" s="110"/>
      <c r="AG239" s="110"/>
      <c r="AH239" s="110"/>
      <c r="AI239" s="110"/>
      <c r="AJ239" s="110"/>
      <c r="AK239" s="111"/>
      <c r="AL239" s="237"/>
      <c r="AM239" s="237"/>
      <c r="AN239" s="237"/>
      <c r="AO239" s="237"/>
      <c r="AP239" s="237"/>
      <c r="AQ239" s="237"/>
      <c r="AR239" s="237"/>
      <c r="AS239" s="237"/>
      <c r="AT239" s="237"/>
      <c r="AU239" s="237"/>
      <c r="AV239" s="237"/>
      <c r="AW239" s="237"/>
      <c r="AX239" s="237"/>
      <c r="AY239" s="237"/>
      <c r="AZ239" s="237"/>
      <c r="BA239" s="104">
        <f t="shared" si="2"/>
        <v>0</v>
      </c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238">
        <f>BQ241</f>
        <v>0</v>
      </c>
      <c r="BR239" s="238"/>
      <c r="BS239" s="238"/>
      <c r="BT239" s="238"/>
      <c r="BU239" s="238"/>
      <c r="BV239" s="238"/>
      <c r="BW239" s="238"/>
      <c r="BX239" s="238"/>
      <c r="BY239" s="238"/>
      <c r="BZ239" s="238"/>
      <c r="CA239" s="238"/>
      <c r="CB239" s="238"/>
      <c r="CC239" s="238"/>
      <c r="CD239" s="238"/>
      <c r="CE239" s="238"/>
      <c r="CF239" s="238"/>
      <c r="CG239" s="241">
        <f>CG241</f>
        <v>0</v>
      </c>
      <c r="CH239" s="241"/>
      <c r="CI239" s="241"/>
      <c r="CJ239" s="241"/>
      <c r="CK239" s="241"/>
      <c r="CL239" s="241"/>
      <c r="CM239" s="241"/>
      <c r="CN239" s="241"/>
      <c r="CO239" s="241"/>
      <c r="CP239" s="241"/>
      <c r="CQ239" s="241"/>
      <c r="CR239" s="241"/>
      <c r="CS239" s="241"/>
      <c r="CT239" s="241"/>
      <c r="CU239" s="241"/>
      <c r="CV239" s="241"/>
      <c r="CW239" s="241"/>
      <c r="CX239" s="241"/>
      <c r="CY239" s="241"/>
      <c r="CZ239" s="238">
        <f>CZ241</f>
        <v>0</v>
      </c>
      <c r="DA239" s="238"/>
      <c r="DB239" s="238"/>
      <c r="DC239" s="238"/>
      <c r="DD239" s="238"/>
      <c r="DE239" s="238"/>
      <c r="DF239" s="238"/>
      <c r="DG239" s="238"/>
      <c r="DH239" s="238"/>
      <c r="DI239" s="238"/>
      <c r="DJ239" s="238"/>
      <c r="DK239" s="238"/>
      <c r="DL239" s="238"/>
      <c r="DM239" s="238"/>
      <c r="DN239" s="238"/>
      <c r="DO239" s="238"/>
      <c r="DP239" s="238">
        <f>DP241</f>
        <v>0</v>
      </c>
      <c r="DQ239" s="238"/>
      <c r="DR239" s="238"/>
      <c r="DS239" s="238"/>
      <c r="DT239" s="238"/>
      <c r="DU239" s="238"/>
      <c r="DV239" s="238"/>
      <c r="DW239" s="238"/>
      <c r="DX239" s="238"/>
      <c r="DY239" s="238"/>
      <c r="DZ239" s="238"/>
      <c r="EA239" s="238"/>
      <c r="EB239" s="238"/>
      <c r="EC239" s="238"/>
      <c r="ED239" s="238"/>
      <c r="EE239" s="238"/>
      <c r="EF239" s="238">
        <f>EF241</f>
        <v>0</v>
      </c>
      <c r="EG239" s="238"/>
      <c r="EH239" s="238"/>
      <c r="EI239" s="238"/>
      <c r="EJ239" s="238"/>
      <c r="EK239" s="238"/>
      <c r="EL239" s="238"/>
      <c r="EM239" s="238"/>
      <c r="EN239" s="238"/>
      <c r="EO239" s="238"/>
      <c r="EP239" s="238"/>
      <c r="EQ239" s="238"/>
      <c r="ER239" s="238"/>
      <c r="ES239" s="238"/>
      <c r="ET239" s="238"/>
      <c r="EU239" s="238"/>
      <c r="EV239" s="238">
        <f>EV241</f>
        <v>0</v>
      </c>
      <c r="EW239" s="238"/>
      <c r="EX239" s="238"/>
      <c r="EY239" s="238"/>
      <c r="EZ239" s="238"/>
      <c r="FA239" s="238"/>
      <c r="FB239" s="238"/>
      <c r="FC239" s="238"/>
      <c r="FD239" s="238"/>
      <c r="FE239" s="238"/>
      <c r="FF239" s="238"/>
      <c r="FG239" s="238"/>
      <c r="FH239" s="238"/>
      <c r="FI239" s="238"/>
      <c r="FJ239" s="238"/>
      <c r="FK239" s="238"/>
    </row>
    <row r="240" spans="1:167" s="30" customFormat="1" ht="15" customHeight="1">
      <c r="A240" s="29"/>
      <c r="B240" s="120" t="s">
        <v>10</v>
      </c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1"/>
      <c r="AC240" s="112"/>
      <c r="AD240" s="113"/>
      <c r="AE240" s="113"/>
      <c r="AF240" s="113"/>
      <c r="AG240" s="113"/>
      <c r="AH240" s="113"/>
      <c r="AI240" s="113"/>
      <c r="AJ240" s="113"/>
      <c r="AK240" s="114"/>
      <c r="AL240" s="237"/>
      <c r="AM240" s="237"/>
      <c r="AN240" s="237"/>
      <c r="AO240" s="237"/>
      <c r="AP240" s="237"/>
      <c r="AQ240" s="237"/>
      <c r="AR240" s="237"/>
      <c r="AS240" s="237"/>
      <c r="AT240" s="237"/>
      <c r="AU240" s="237"/>
      <c r="AV240" s="237"/>
      <c r="AW240" s="237"/>
      <c r="AX240" s="237"/>
      <c r="AY240" s="237"/>
      <c r="AZ240" s="237"/>
      <c r="BA240" s="104">
        <f t="shared" si="2"/>
        <v>0</v>
      </c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238"/>
      <c r="BR240" s="238"/>
      <c r="BS240" s="238"/>
      <c r="BT240" s="238"/>
      <c r="BU240" s="238"/>
      <c r="BV240" s="238"/>
      <c r="BW240" s="238"/>
      <c r="BX240" s="238"/>
      <c r="BY240" s="238"/>
      <c r="BZ240" s="238"/>
      <c r="CA240" s="238"/>
      <c r="CB240" s="238"/>
      <c r="CC240" s="238"/>
      <c r="CD240" s="238"/>
      <c r="CE240" s="238"/>
      <c r="CF240" s="238"/>
      <c r="CG240" s="241"/>
      <c r="CH240" s="241"/>
      <c r="CI240" s="241"/>
      <c r="CJ240" s="241"/>
      <c r="CK240" s="241"/>
      <c r="CL240" s="241"/>
      <c r="CM240" s="241"/>
      <c r="CN240" s="241"/>
      <c r="CO240" s="241"/>
      <c r="CP240" s="241"/>
      <c r="CQ240" s="241"/>
      <c r="CR240" s="241"/>
      <c r="CS240" s="241"/>
      <c r="CT240" s="241"/>
      <c r="CU240" s="241"/>
      <c r="CV240" s="241"/>
      <c r="CW240" s="241"/>
      <c r="CX240" s="241"/>
      <c r="CY240" s="241"/>
      <c r="CZ240" s="238"/>
      <c r="DA240" s="238"/>
      <c r="DB240" s="238"/>
      <c r="DC240" s="238"/>
      <c r="DD240" s="238"/>
      <c r="DE240" s="238"/>
      <c r="DF240" s="238"/>
      <c r="DG240" s="238"/>
      <c r="DH240" s="238"/>
      <c r="DI240" s="238"/>
      <c r="DJ240" s="238"/>
      <c r="DK240" s="238"/>
      <c r="DL240" s="238"/>
      <c r="DM240" s="238"/>
      <c r="DN240" s="238"/>
      <c r="DO240" s="238"/>
      <c r="DP240" s="238"/>
      <c r="DQ240" s="238"/>
      <c r="DR240" s="238"/>
      <c r="DS240" s="238"/>
      <c r="DT240" s="238"/>
      <c r="DU240" s="238"/>
      <c r="DV240" s="238"/>
      <c r="DW240" s="238"/>
      <c r="DX240" s="238"/>
      <c r="DY240" s="238"/>
      <c r="DZ240" s="238"/>
      <c r="EA240" s="238"/>
      <c r="EB240" s="238"/>
      <c r="EC240" s="238"/>
      <c r="ED240" s="238"/>
      <c r="EE240" s="238"/>
      <c r="EF240" s="238"/>
      <c r="EG240" s="238"/>
      <c r="EH240" s="238"/>
      <c r="EI240" s="238"/>
      <c r="EJ240" s="238"/>
      <c r="EK240" s="238"/>
      <c r="EL240" s="238"/>
      <c r="EM240" s="238"/>
      <c r="EN240" s="238"/>
      <c r="EO240" s="238"/>
      <c r="EP240" s="238"/>
      <c r="EQ240" s="238"/>
      <c r="ER240" s="238"/>
      <c r="ES240" s="238"/>
      <c r="ET240" s="238"/>
      <c r="EU240" s="238"/>
      <c r="EV240" s="238"/>
      <c r="EW240" s="238"/>
      <c r="EX240" s="238"/>
      <c r="EY240" s="238"/>
      <c r="EZ240" s="238"/>
      <c r="FA240" s="238"/>
      <c r="FB240" s="238"/>
      <c r="FC240" s="238"/>
      <c r="FD240" s="238"/>
      <c r="FE240" s="238"/>
      <c r="FF240" s="238"/>
      <c r="FG240" s="238"/>
      <c r="FH240" s="238"/>
      <c r="FI240" s="238"/>
      <c r="FJ240" s="238"/>
      <c r="FK240" s="238"/>
    </row>
    <row r="241" spans="1:167" s="30" customFormat="1" ht="15" customHeight="1">
      <c r="A241" s="3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5"/>
      <c r="AC241" s="115"/>
      <c r="AD241" s="116"/>
      <c r="AE241" s="116"/>
      <c r="AF241" s="116"/>
      <c r="AG241" s="116"/>
      <c r="AH241" s="116"/>
      <c r="AI241" s="116"/>
      <c r="AJ241" s="116"/>
      <c r="AK241" s="117"/>
      <c r="AL241" s="237"/>
      <c r="AM241" s="237"/>
      <c r="AN241" s="237"/>
      <c r="AO241" s="237"/>
      <c r="AP241" s="237"/>
      <c r="AQ241" s="237"/>
      <c r="AR241" s="237"/>
      <c r="AS241" s="237"/>
      <c r="AT241" s="237"/>
      <c r="AU241" s="237"/>
      <c r="AV241" s="237"/>
      <c r="AW241" s="237"/>
      <c r="AX241" s="237"/>
      <c r="AY241" s="237"/>
      <c r="AZ241" s="237"/>
      <c r="BA241" s="104">
        <f t="shared" si="2"/>
        <v>0</v>
      </c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238"/>
      <c r="BR241" s="238"/>
      <c r="BS241" s="238"/>
      <c r="BT241" s="238"/>
      <c r="BU241" s="238"/>
      <c r="BV241" s="238"/>
      <c r="BW241" s="238"/>
      <c r="BX241" s="238"/>
      <c r="BY241" s="238"/>
      <c r="BZ241" s="238"/>
      <c r="CA241" s="238"/>
      <c r="CB241" s="238"/>
      <c r="CC241" s="238"/>
      <c r="CD241" s="238"/>
      <c r="CE241" s="238"/>
      <c r="CF241" s="238"/>
      <c r="CG241" s="241"/>
      <c r="CH241" s="241"/>
      <c r="CI241" s="241"/>
      <c r="CJ241" s="241"/>
      <c r="CK241" s="241"/>
      <c r="CL241" s="241"/>
      <c r="CM241" s="241"/>
      <c r="CN241" s="241"/>
      <c r="CO241" s="241"/>
      <c r="CP241" s="241"/>
      <c r="CQ241" s="241"/>
      <c r="CR241" s="241"/>
      <c r="CS241" s="241"/>
      <c r="CT241" s="241"/>
      <c r="CU241" s="241"/>
      <c r="CV241" s="241"/>
      <c r="CW241" s="241"/>
      <c r="CX241" s="241"/>
      <c r="CY241" s="241"/>
      <c r="CZ241" s="238"/>
      <c r="DA241" s="238"/>
      <c r="DB241" s="238"/>
      <c r="DC241" s="238"/>
      <c r="DD241" s="238"/>
      <c r="DE241" s="238"/>
      <c r="DF241" s="238"/>
      <c r="DG241" s="238"/>
      <c r="DH241" s="238"/>
      <c r="DI241" s="238"/>
      <c r="DJ241" s="238"/>
      <c r="DK241" s="238"/>
      <c r="DL241" s="238"/>
      <c r="DM241" s="238"/>
      <c r="DN241" s="238"/>
      <c r="DO241" s="238"/>
      <c r="DP241" s="238"/>
      <c r="DQ241" s="238"/>
      <c r="DR241" s="238"/>
      <c r="DS241" s="238"/>
      <c r="DT241" s="238"/>
      <c r="DU241" s="238"/>
      <c r="DV241" s="238"/>
      <c r="DW241" s="238"/>
      <c r="DX241" s="238"/>
      <c r="DY241" s="238"/>
      <c r="DZ241" s="238"/>
      <c r="EA241" s="238"/>
      <c r="EB241" s="238"/>
      <c r="EC241" s="238"/>
      <c r="ED241" s="238"/>
      <c r="EE241" s="238"/>
      <c r="EF241" s="238"/>
      <c r="EG241" s="238"/>
      <c r="EH241" s="238"/>
      <c r="EI241" s="238"/>
      <c r="EJ241" s="238"/>
      <c r="EK241" s="238"/>
      <c r="EL241" s="238"/>
      <c r="EM241" s="238"/>
      <c r="EN241" s="238"/>
      <c r="EO241" s="238"/>
      <c r="EP241" s="238"/>
      <c r="EQ241" s="238"/>
      <c r="ER241" s="238"/>
      <c r="ES241" s="238"/>
      <c r="ET241" s="238"/>
      <c r="EU241" s="238"/>
      <c r="EV241" s="238"/>
      <c r="EW241" s="238"/>
      <c r="EX241" s="238"/>
      <c r="EY241" s="238"/>
      <c r="EZ241" s="238"/>
      <c r="FA241" s="238"/>
      <c r="FB241" s="238"/>
      <c r="FC241" s="238"/>
      <c r="FD241" s="238"/>
      <c r="FE241" s="238"/>
      <c r="FF241" s="238"/>
      <c r="FG241" s="238"/>
      <c r="FH241" s="238"/>
      <c r="FI241" s="238"/>
      <c r="FJ241" s="238"/>
      <c r="FK241" s="238"/>
    </row>
    <row r="242" spans="1:167" s="3" customFormat="1" ht="43.5" customHeight="1">
      <c r="A242" s="35"/>
      <c r="B242" s="118" t="s">
        <v>201</v>
      </c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9"/>
      <c r="AC242" s="223"/>
      <c r="AD242" s="224"/>
      <c r="AE242" s="224"/>
      <c r="AF242" s="224"/>
      <c r="AG242" s="224"/>
      <c r="AH242" s="224"/>
      <c r="AI242" s="224"/>
      <c r="AJ242" s="224"/>
      <c r="AK242" s="225"/>
      <c r="AL242" s="237" t="s">
        <v>198</v>
      </c>
      <c r="AM242" s="237"/>
      <c r="AN242" s="237"/>
      <c r="AO242" s="237"/>
      <c r="AP242" s="237"/>
      <c r="AQ242" s="237"/>
      <c r="AR242" s="237"/>
      <c r="AS242" s="237"/>
      <c r="AT242" s="237"/>
      <c r="AU242" s="237"/>
      <c r="AV242" s="237"/>
      <c r="AW242" s="237"/>
      <c r="AX242" s="237"/>
      <c r="AY242" s="237"/>
      <c r="AZ242" s="237"/>
      <c r="BA242" s="104">
        <f t="shared" si="2"/>
        <v>814168</v>
      </c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  <c r="BO242" s="104"/>
      <c r="BP242" s="104"/>
      <c r="BQ242" s="238">
        <f>BQ244+BQ245+BQ246+BQ247+BQ248+BQ249+BQ250+BQ251+BQ252+BQ253+BQ254+BQ255+BQ256</f>
        <v>564895</v>
      </c>
      <c r="BR242" s="238"/>
      <c r="BS242" s="238"/>
      <c r="BT242" s="238"/>
      <c r="BU242" s="238"/>
      <c r="BV242" s="238"/>
      <c r="BW242" s="238"/>
      <c r="BX242" s="238"/>
      <c r="BY242" s="238"/>
      <c r="BZ242" s="238"/>
      <c r="CA242" s="238"/>
      <c r="CB242" s="238"/>
      <c r="CC242" s="238"/>
      <c r="CD242" s="238"/>
      <c r="CE242" s="238"/>
      <c r="CF242" s="238"/>
      <c r="CG242" s="241">
        <f>CG244+CG245+CG246+CG247+CG248+CG249+CG250+CG251+CG252+CG253+CG254+CG255+CG256</f>
        <v>3000</v>
      </c>
      <c r="CH242" s="241"/>
      <c r="CI242" s="241"/>
      <c r="CJ242" s="241"/>
      <c r="CK242" s="241"/>
      <c r="CL242" s="241"/>
      <c r="CM242" s="241"/>
      <c r="CN242" s="241"/>
      <c r="CO242" s="241"/>
      <c r="CP242" s="241"/>
      <c r="CQ242" s="241"/>
      <c r="CR242" s="241"/>
      <c r="CS242" s="241"/>
      <c r="CT242" s="241"/>
      <c r="CU242" s="241"/>
      <c r="CV242" s="241"/>
      <c r="CW242" s="241"/>
      <c r="CX242" s="241"/>
      <c r="CY242" s="241"/>
      <c r="CZ242" s="238">
        <f>CZ244+CZ245+CZ246+CZ247+CZ248+CZ249+CZ250+CZ251+CZ252+CZ253+CZ254+CZ255+CZ256</f>
        <v>0</v>
      </c>
      <c r="DA242" s="238"/>
      <c r="DB242" s="238"/>
      <c r="DC242" s="238"/>
      <c r="DD242" s="238"/>
      <c r="DE242" s="238"/>
      <c r="DF242" s="238"/>
      <c r="DG242" s="238"/>
      <c r="DH242" s="238"/>
      <c r="DI242" s="238"/>
      <c r="DJ242" s="238"/>
      <c r="DK242" s="238"/>
      <c r="DL242" s="238"/>
      <c r="DM242" s="238"/>
      <c r="DN242" s="238"/>
      <c r="DO242" s="238"/>
      <c r="DP242" s="238">
        <f>DP244+DP245+DP246+DP247+DP248+DP249+DP250+DP251+DP252+DP253+DP254+DP255+DP256</f>
        <v>0</v>
      </c>
      <c r="DQ242" s="238"/>
      <c r="DR242" s="238"/>
      <c r="DS242" s="238"/>
      <c r="DT242" s="238"/>
      <c r="DU242" s="238"/>
      <c r="DV242" s="238"/>
      <c r="DW242" s="238"/>
      <c r="DX242" s="238"/>
      <c r="DY242" s="238"/>
      <c r="DZ242" s="238"/>
      <c r="EA242" s="238"/>
      <c r="EB242" s="238"/>
      <c r="EC242" s="238"/>
      <c r="ED242" s="238"/>
      <c r="EE242" s="238"/>
      <c r="EF242" s="238">
        <f>EF244+EF245+EF246+EF247+EF248+EF249+EF250+EF251+EF252+EF253+EF254+EF255+EF256</f>
        <v>246273</v>
      </c>
      <c r="EG242" s="238"/>
      <c r="EH242" s="238"/>
      <c r="EI242" s="238"/>
      <c r="EJ242" s="238"/>
      <c r="EK242" s="238"/>
      <c r="EL242" s="238"/>
      <c r="EM242" s="238"/>
      <c r="EN242" s="238"/>
      <c r="EO242" s="238"/>
      <c r="EP242" s="238"/>
      <c r="EQ242" s="238"/>
      <c r="ER242" s="238"/>
      <c r="ES242" s="238"/>
      <c r="ET242" s="238"/>
      <c r="EU242" s="238"/>
      <c r="EV242" s="238">
        <f>EV244+EV245+EV246+EV247+EV248+EV249+EV250+EV251+EV252+EV253+EV254+EV255+EV256</f>
        <v>0</v>
      </c>
      <c r="EW242" s="238"/>
      <c r="EX242" s="238"/>
      <c r="EY242" s="238"/>
      <c r="EZ242" s="238"/>
      <c r="FA242" s="238"/>
      <c r="FB242" s="238"/>
      <c r="FC242" s="238"/>
      <c r="FD242" s="238"/>
      <c r="FE242" s="238"/>
      <c r="FF242" s="238"/>
      <c r="FG242" s="238"/>
      <c r="FH242" s="238"/>
      <c r="FI242" s="238"/>
      <c r="FJ242" s="238"/>
      <c r="FK242" s="238"/>
    </row>
    <row r="243" spans="1:167" s="3" customFormat="1" ht="15">
      <c r="A243" s="35"/>
      <c r="B243" s="118" t="s">
        <v>10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9"/>
      <c r="AC243" s="226"/>
      <c r="AD243" s="227"/>
      <c r="AE243" s="227"/>
      <c r="AF243" s="227"/>
      <c r="AG243" s="227"/>
      <c r="AH243" s="227"/>
      <c r="AI243" s="227"/>
      <c r="AJ243" s="227"/>
      <c r="AK243" s="228"/>
      <c r="AL243" s="237"/>
      <c r="AM243" s="237"/>
      <c r="AN243" s="237"/>
      <c r="AO243" s="237"/>
      <c r="AP243" s="237"/>
      <c r="AQ243" s="237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104">
        <f t="shared" si="2"/>
        <v>0</v>
      </c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238"/>
      <c r="BR243" s="238"/>
      <c r="BS243" s="238"/>
      <c r="BT243" s="238"/>
      <c r="BU243" s="238"/>
      <c r="BV243" s="238"/>
      <c r="BW243" s="238"/>
      <c r="BX243" s="238"/>
      <c r="BY243" s="238"/>
      <c r="BZ243" s="238"/>
      <c r="CA243" s="238"/>
      <c r="CB243" s="238"/>
      <c r="CC243" s="238"/>
      <c r="CD243" s="238"/>
      <c r="CE243" s="238"/>
      <c r="CF243" s="238"/>
      <c r="CG243" s="241"/>
      <c r="CH243" s="241"/>
      <c r="CI243" s="241"/>
      <c r="CJ243" s="241"/>
      <c r="CK243" s="241"/>
      <c r="CL243" s="241"/>
      <c r="CM243" s="241"/>
      <c r="CN243" s="241"/>
      <c r="CO243" s="241"/>
      <c r="CP243" s="241"/>
      <c r="CQ243" s="241"/>
      <c r="CR243" s="241"/>
      <c r="CS243" s="241"/>
      <c r="CT243" s="241"/>
      <c r="CU243" s="241"/>
      <c r="CV243" s="241"/>
      <c r="CW243" s="241"/>
      <c r="CX243" s="241"/>
      <c r="CY243" s="241"/>
      <c r="CZ243" s="238"/>
      <c r="DA243" s="238"/>
      <c r="DB243" s="238"/>
      <c r="DC243" s="238"/>
      <c r="DD243" s="238"/>
      <c r="DE243" s="238"/>
      <c r="DF243" s="238"/>
      <c r="DG243" s="238"/>
      <c r="DH243" s="238"/>
      <c r="DI243" s="238"/>
      <c r="DJ243" s="238"/>
      <c r="DK243" s="238"/>
      <c r="DL243" s="238"/>
      <c r="DM243" s="238"/>
      <c r="DN243" s="238"/>
      <c r="DO243" s="238"/>
      <c r="DP243" s="238"/>
      <c r="DQ243" s="238"/>
      <c r="DR243" s="238"/>
      <c r="DS243" s="238"/>
      <c r="DT243" s="238"/>
      <c r="DU243" s="238"/>
      <c r="DV243" s="238"/>
      <c r="DW243" s="238"/>
      <c r="DX243" s="238"/>
      <c r="DY243" s="238"/>
      <c r="DZ243" s="238"/>
      <c r="EA243" s="238"/>
      <c r="EB243" s="238"/>
      <c r="EC243" s="238"/>
      <c r="ED243" s="238"/>
      <c r="EE243" s="238"/>
      <c r="EF243" s="238"/>
      <c r="EG243" s="238"/>
      <c r="EH243" s="238"/>
      <c r="EI243" s="238"/>
      <c r="EJ243" s="238"/>
      <c r="EK243" s="238"/>
      <c r="EL243" s="238"/>
      <c r="EM243" s="238"/>
      <c r="EN243" s="238"/>
      <c r="EO243" s="238"/>
      <c r="EP243" s="238"/>
      <c r="EQ243" s="238"/>
      <c r="ER243" s="238"/>
      <c r="ES243" s="238"/>
      <c r="ET243" s="238"/>
      <c r="EU243" s="238"/>
      <c r="EV243" s="238"/>
      <c r="EW243" s="238"/>
      <c r="EX243" s="238"/>
      <c r="EY243" s="238"/>
      <c r="EZ243" s="238"/>
      <c r="FA243" s="238"/>
      <c r="FB243" s="238"/>
      <c r="FC243" s="238"/>
      <c r="FD243" s="238"/>
      <c r="FE243" s="238"/>
      <c r="FF243" s="238"/>
      <c r="FG243" s="238"/>
      <c r="FH243" s="238"/>
      <c r="FI243" s="238"/>
      <c r="FJ243" s="238"/>
      <c r="FK243" s="238"/>
    </row>
    <row r="244" spans="1:167" s="3" customFormat="1" ht="60.75" customHeight="1">
      <c r="A244" s="35"/>
      <c r="B244" s="118" t="s">
        <v>202</v>
      </c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9"/>
      <c r="AC244" s="226"/>
      <c r="AD244" s="227"/>
      <c r="AE244" s="227"/>
      <c r="AF244" s="227"/>
      <c r="AG244" s="227"/>
      <c r="AH244" s="227"/>
      <c r="AI244" s="227"/>
      <c r="AJ244" s="227"/>
      <c r="AK244" s="228"/>
      <c r="AL244" s="237" t="s">
        <v>203</v>
      </c>
      <c r="AM244" s="237"/>
      <c r="AN244" s="237"/>
      <c r="AO244" s="237"/>
      <c r="AP244" s="237"/>
      <c r="AQ244" s="237"/>
      <c r="AR244" s="237"/>
      <c r="AS244" s="237"/>
      <c r="AT244" s="237"/>
      <c r="AU244" s="237"/>
      <c r="AV244" s="237"/>
      <c r="AW244" s="237"/>
      <c r="AX244" s="237"/>
      <c r="AY244" s="237"/>
      <c r="AZ244" s="237"/>
      <c r="BA244" s="104">
        <f t="shared" si="2"/>
        <v>0</v>
      </c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238"/>
      <c r="BR244" s="238"/>
      <c r="BS244" s="238"/>
      <c r="BT244" s="238"/>
      <c r="BU244" s="238"/>
      <c r="BV244" s="238"/>
      <c r="BW244" s="238"/>
      <c r="BX244" s="238"/>
      <c r="BY244" s="238"/>
      <c r="BZ244" s="238"/>
      <c r="CA244" s="238"/>
      <c r="CB244" s="238"/>
      <c r="CC244" s="238"/>
      <c r="CD244" s="238"/>
      <c r="CE244" s="238"/>
      <c r="CF244" s="238"/>
      <c r="CG244" s="241"/>
      <c r="CH244" s="241"/>
      <c r="CI244" s="241"/>
      <c r="CJ244" s="241"/>
      <c r="CK244" s="241"/>
      <c r="CL244" s="241"/>
      <c r="CM244" s="241"/>
      <c r="CN244" s="241"/>
      <c r="CO244" s="241"/>
      <c r="CP244" s="241"/>
      <c r="CQ244" s="241"/>
      <c r="CR244" s="241"/>
      <c r="CS244" s="241"/>
      <c r="CT244" s="241"/>
      <c r="CU244" s="241"/>
      <c r="CV244" s="241"/>
      <c r="CW244" s="241"/>
      <c r="CX244" s="241"/>
      <c r="CY244" s="241"/>
      <c r="CZ244" s="238"/>
      <c r="DA244" s="238"/>
      <c r="DB244" s="238"/>
      <c r="DC244" s="238"/>
      <c r="DD244" s="238"/>
      <c r="DE244" s="238"/>
      <c r="DF244" s="238"/>
      <c r="DG244" s="238"/>
      <c r="DH244" s="238"/>
      <c r="DI244" s="238"/>
      <c r="DJ244" s="238"/>
      <c r="DK244" s="238"/>
      <c r="DL244" s="238"/>
      <c r="DM244" s="238"/>
      <c r="DN244" s="238"/>
      <c r="DO244" s="238"/>
      <c r="DP244" s="238"/>
      <c r="DQ244" s="238"/>
      <c r="DR244" s="238"/>
      <c r="DS244" s="238"/>
      <c r="DT244" s="238"/>
      <c r="DU244" s="238"/>
      <c r="DV244" s="238"/>
      <c r="DW244" s="238"/>
      <c r="DX244" s="238"/>
      <c r="DY244" s="238"/>
      <c r="DZ244" s="238"/>
      <c r="EA244" s="238"/>
      <c r="EB244" s="238"/>
      <c r="EC244" s="238"/>
      <c r="ED244" s="238"/>
      <c r="EE244" s="238"/>
      <c r="EF244" s="238"/>
      <c r="EG244" s="238"/>
      <c r="EH244" s="238"/>
      <c r="EI244" s="238"/>
      <c r="EJ244" s="238"/>
      <c r="EK244" s="238"/>
      <c r="EL244" s="238"/>
      <c r="EM244" s="238"/>
      <c r="EN244" s="238"/>
      <c r="EO244" s="238"/>
      <c r="EP244" s="238"/>
      <c r="EQ244" s="238"/>
      <c r="ER244" s="238"/>
      <c r="ES244" s="238"/>
      <c r="ET244" s="238"/>
      <c r="EU244" s="238"/>
      <c r="EV244" s="238"/>
      <c r="EW244" s="238"/>
      <c r="EX244" s="238"/>
      <c r="EY244" s="238"/>
      <c r="EZ244" s="238"/>
      <c r="FA244" s="238"/>
      <c r="FB244" s="238"/>
      <c r="FC244" s="238"/>
      <c r="FD244" s="238"/>
      <c r="FE244" s="238"/>
      <c r="FF244" s="238"/>
      <c r="FG244" s="238"/>
      <c r="FH244" s="238"/>
      <c r="FI244" s="238"/>
      <c r="FJ244" s="238"/>
      <c r="FK244" s="238"/>
    </row>
    <row r="245" spans="1:167" s="3" customFormat="1" ht="15">
      <c r="A245" s="35"/>
      <c r="B245" s="118" t="s">
        <v>25</v>
      </c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9"/>
      <c r="AC245" s="226"/>
      <c r="AD245" s="227"/>
      <c r="AE245" s="227"/>
      <c r="AF245" s="227"/>
      <c r="AG245" s="227"/>
      <c r="AH245" s="227"/>
      <c r="AI245" s="227"/>
      <c r="AJ245" s="227"/>
      <c r="AK245" s="228"/>
      <c r="AL245" s="237" t="s">
        <v>204</v>
      </c>
      <c r="AM245" s="237"/>
      <c r="AN245" s="237"/>
      <c r="AO245" s="237"/>
      <c r="AP245" s="237"/>
      <c r="AQ245" s="237"/>
      <c r="AR245" s="237"/>
      <c r="AS245" s="237"/>
      <c r="AT245" s="237"/>
      <c r="AU245" s="237"/>
      <c r="AV245" s="237"/>
      <c r="AW245" s="237"/>
      <c r="AX245" s="237"/>
      <c r="AY245" s="237"/>
      <c r="AZ245" s="237"/>
      <c r="BA245" s="104">
        <f t="shared" si="2"/>
        <v>0</v>
      </c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  <c r="BM245" s="104"/>
      <c r="BN245" s="104"/>
      <c r="BO245" s="104"/>
      <c r="BP245" s="104"/>
      <c r="BQ245" s="238">
        <v>0</v>
      </c>
      <c r="BR245" s="238"/>
      <c r="BS245" s="238"/>
      <c r="BT245" s="238"/>
      <c r="BU245" s="238"/>
      <c r="BV245" s="238"/>
      <c r="BW245" s="238"/>
      <c r="BX245" s="238"/>
      <c r="BY245" s="238"/>
      <c r="BZ245" s="238"/>
      <c r="CA245" s="238"/>
      <c r="CB245" s="238"/>
      <c r="CC245" s="238"/>
      <c r="CD245" s="238"/>
      <c r="CE245" s="238"/>
      <c r="CF245" s="238"/>
      <c r="CG245" s="241"/>
      <c r="CH245" s="241"/>
      <c r="CI245" s="241"/>
      <c r="CJ245" s="241"/>
      <c r="CK245" s="241"/>
      <c r="CL245" s="241"/>
      <c r="CM245" s="241"/>
      <c r="CN245" s="241"/>
      <c r="CO245" s="241"/>
      <c r="CP245" s="241"/>
      <c r="CQ245" s="241"/>
      <c r="CR245" s="241"/>
      <c r="CS245" s="241"/>
      <c r="CT245" s="241"/>
      <c r="CU245" s="241"/>
      <c r="CV245" s="241"/>
      <c r="CW245" s="241"/>
      <c r="CX245" s="241"/>
      <c r="CY245" s="241"/>
      <c r="CZ245" s="238"/>
      <c r="DA245" s="238"/>
      <c r="DB245" s="238"/>
      <c r="DC245" s="238"/>
      <c r="DD245" s="238"/>
      <c r="DE245" s="238"/>
      <c r="DF245" s="238"/>
      <c r="DG245" s="238"/>
      <c r="DH245" s="238"/>
      <c r="DI245" s="238"/>
      <c r="DJ245" s="238"/>
      <c r="DK245" s="238"/>
      <c r="DL245" s="238"/>
      <c r="DM245" s="238"/>
      <c r="DN245" s="238"/>
      <c r="DO245" s="238"/>
      <c r="DP245" s="238"/>
      <c r="DQ245" s="238"/>
      <c r="DR245" s="238"/>
      <c r="DS245" s="238"/>
      <c r="DT245" s="238"/>
      <c r="DU245" s="238"/>
      <c r="DV245" s="238"/>
      <c r="DW245" s="238"/>
      <c r="DX245" s="238"/>
      <c r="DY245" s="238"/>
      <c r="DZ245" s="238"/>
      <c r="EA245" s="238"/>
      <c r="EB245" s="238"/>
      <c r="EC245" s="238"/>
      <c r="ED245" s="238"/>
      <c r="EE245" s="238"/>
      <c r="EF245" s="238"/>
      <c r="EG245" s="238"/>
      <c r="EH245" s="238"/>
      <c r="EI245" s="238"/>
      <c r="EJ245" s="238"/>
      <c r="EK245" s="238"/>
      <c r="EL245" s="238"/>
      <c r="EM245" s="238"/>
      <c r="EN245" s="238"/>
      <c r="EO245" s="238"/>
      <c r="EP245" s="238"/>
      <c r="EQ245" s="238"/>
      <c r="ER245" s="238"/>
      <c r="ES245" s="238"/>
      <c r="ET245" s="238"/>
      <c r="EU245" s="238"/>
      <c r="EV245" s="238"/>
      <c r="EW245" s="238"/>
      <c r="EX245" s="238"/>
      <c r="EY245" s="238"/>
      <c r="EZ245" s="238"/>
      <c r="FA245" s="238"/>
      <c r="FB245" s="238"/>
      <c r="FC245" s="238"/>
      <c r="FD245" s="238"/>
      <c r="FE245" s="238"/>
      <c r="FF245" s="238"/>
      <c r="FG245" s="238"/>
      <c r="FH245" s="238"/>
      <c r="FI245" s="238"/>
      <c r="FJ245" s="238"/>
      <c r="FK245" s="238"/>
    </row>
    <row r="246" spans="1:167" s="3" customFormat="1" ht="15">
      <c r="A246" s="35"/>
      <c r="B246" s="118" t="s">
        <v>26</v>
      </c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9"/>
      <c r="AC246" s="226"/>
      <c r="AD246" s="227"/>
      <c r="AE246" s="227"/>
      <c r="AF246" s="227"/>
      <c r="AG246" s="227"/>
      <c r="AH246" s="227"/>
      <c r="AI246" s="227"/>
      <c r="AJ246" s="227"/>
      <c r="AK246" s="228"/>
      <c r="AL246" s="237" t="s">
        <v>204</v>
      </c>
      <c r="AM246" s="237"/>
      <c r="AN246" s="237"/>
      <c r="AO246" s="237"/>
      <c r="AP246" s="237"/>
      <c r="AQ246" s="237"/>
      <c r="AR246" s="237"/>
      <c r="AS246" s="237"/>
      <c r="AT246" s="237"/>
      <c r="AU246" s="237"/>
      <c r="AV246" s="237"/>
      <c r="AW246" s="237"/>
      <c r="AX246" s="237"/>
      <c r="AY246" s="237"/>
      <c r="AZ246" s="237"/>
      <c r="BA246" s="104">
        <f t="shared" si="2"/>
        <v>0</v>
      </c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238">
        <v>0</v>
      </c>
      <c r="BR246" s="238"/>
      <c r="BS246" s="238"/>
      <c r="BT246" s="238"/>
      <c r="BU246" s="238"/>
      <c r="BV246" s="238"/>
      <c r="BW246" s="238"/>
      <c r="BX246" s="238"/>
      <c r="BY246" s="238"/>
      <c r="BZ246" s="238"/>
      <c r="CA246" s="238"/>
      <c r="CB246" s="238"/>
      <c r="CC246" s="238"/>
      <c r="CD246" s="238"/>
      <c r="CE246" s="238"/>
      <c r="CF246" s="238"/>
      <c r="CG246" s="241"/>
      <c r="CH246" s="241"/>
      <c r="CI246" s="241"/>
      <c r="CJ246" s="241"/>
      <c r="CK246" s="241"/>
      <c r="CL246" s="241"/>
      <c r="CM246" s="241"/>
      <c r="CN246" s="241"/>
      <c r="CO246" s="241"/>
      <c r="CP246" s="241"/>
      <c r="CQ246" s="241"/>
      <c r="CR246" s="241"/>
      <c r="CS246" s="241"/>
      <c r="CT246" s="241"/>
      <c r="CU246" s="241"/>
      <c r="CV246" s="241"/>
      <c r="CW246" s="241"/>
      <c r="CX246" s="241"/>
      <c r="CY246" s="241"/>
      <c r="CZ246" s="238"/>
      <c r="DA246" s="238"/>
      <c r="DB246" s="238"/>
      <c r="DC246" s="238"/>
      <c r="DD246" s="238"/>
      <c r="DE246" s="238"/>
      <c r="DF246" s="238"/>
      <c r="DG246" s="238"/>
      <c r="DH246" s="238"/>
      <c r="DI246" s="238"/>
      <c r="DJ246" s="238"/>
      <c r="DK246" s="238"/>
      <c r="DL246" s="238"/>
      <c r="DM246" s="238"/>
      <c r="DN246" s="238"/>
      <c r="DO246" s="238"/>
      <c r="DP246" s="238"/>
      <c r="DQ246" s="238"/>
      <c r="DR246" s="238"/>
      <c r="DS246" s="238"/>
      <c r="DT246" s="238"/>
      <c r="DU246" s="238"/>
      <c r="DV246" s="238"/>
      <c r="DW246" s="238"/>
      <c r="DX246" s="238"/>
      <c r="DY246" s="238"/>
      <c r="DZ246" s="238"/>
      <c r="EA246" s="238"/>
      <c r="EB246" s="238"/>
      <c r="EC246" s="238"/>
      <c r="ED246" s="238"/>
      <c r="EE246" s="238"/>
      <c r="EF246" s="238"/>
      <c r="EG246" s="238"/>
      <c r="EH246" s="238"/>
      <c r="EI246" s="238"/>
      <c r="EJ246" s="238"/>
      <c r="EK246" s="238"/>
      <c r="EL246" s="238"/>
      <c r="EM246" s="238"/>
      <c r="EN246" s="238"/>
      <c r="EO246" s="238"/>
      <c r="EP246" s="238"/>
      <c r="EQ246" s="238"/>
      <c r="ER246" s="238"/>
      <c r="ES246" s="238"/>
      <c r="ET246" s="238"/>
      <c r="EU246" s="238"/>
      <c r="EV246" s="238"/>
      <c r="EW246" s="238"/>
      <c r="EX246" s="238"/>
      <c r="EY246" s="238"/>
      <c r="EZ246" s="238"/>
      <c r="FA246" s="238"/>
      <c r="FB246" s="238"/>
      <c r="FC246" s="238"/>
      <c r="FD246" s="238"/>
      <c r="FE246" s="238"/>
      <c r="FF246" s="238"/>
      <c r="FG246" s="238"/>
      <c r="FH246" s="238"/>
      <c r="FI246" s="238"/>
      <c r="FJ246" s="238"/>
      <c r="FK246" s="238"/>
    </row>
    <row r="247" spans="1:167" s="3" customFormat="1" ht="15">
      <c r="A247" s="35"/>
      <c r="B247" s="118" t="s">
        <v>27</v>
      </c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9"/>
      <c r="AC247" s="226"/>
      <c r="AD247" s="227"/>
      <c r="AE247" s="227"/>
      <c r="AF247" s="227"/>
      <c r="AG247" s="227"/>
      <c r="AH247" s="227"/>
      <c r="AI247" s="227"/>
      <c r="AJ247" s="227"/>
      <c r="AK247" s="228"/>
      <c r="AL247" s="237" t="s">
        <v>204</v>
      </c>
      <c r="AM247" s="237"/>
      <c r="AN247" s="237"/>
      <c r="AO247" s="237"/>
      <c r="AP247" s="237"/>
      <c r="AQ247" s="237"/>
      <c r="AR247" s="237"/>
      <c r="AS247" s="237"/>
      <c r="AT247" s="237"/>
      <c r="AU247" s="237"/>
      <c r="AV247" s="237"/>
      <c r="AW247" s="237"/>
      <c r="AX247" s="237"/>
      <c r="AY247" s="237"/>
      <c r="AZ247" s="237"/>
      <c r="BA247" s="104">
        <f t="shared" si="2"/>
        <v>234612</v>
      </c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238">
        <v>234612</v>
      </c>
      <c r="BR247" s="238"/>
      <c r="BS247" s="238"/>
      <c r="BT247" s="238"/>
      <c r="BU247" s="238"/>
      <c r="BV247" s="238"/>
      <c r="BW247" s="238"/>
      <c r="BX247" s="238"/>
      <c r="BY247" s="238"/>
      <c r="BZ247" s="238"/>
      <c r="CA247" s="238"/>
      <c r="CB247" s="238"/>
      <c r="CC247" s="238"/>
      <c r="CD247" s="238"/>
      <c r="CE247" s="238"/>
      <c r="CF247" s="238"/>
      <c r="CG247" s="241"/>
      <c r="CH247" s="241"/>
      <c r="CI247" s="241"/>
      <c r="CJ247" s="241"/>
      <c r="CK247" s="241"/>
      <c r="CL247" s="241"/>
      <c r="CM247" s="241"/>
      <c r="CN247" s="241"/>
      <c r="CO247" s="241"/>
      <c r="CP247" s="241"/>
      <c r="CQ247" s="241"/>
      <c r="CR247" s="241"/>
      <c r="CS247" s="241"/>
      <c r="CT247" s="241"/>
      <c r="CU247" s="241"/>
      <c r="CV247" s="241"/>
      <c r="CW247" s="241"/>
      <c r="CX247" s="241"/>
      <c r="CY247" s="241"/>
      <c r="CZ247" s="238"/>
      <c r="DA247" s="238"/>
      <c r="DB247" s="238"/>
      <c r="DC247" s="238"/>
      <c r="DD247" s="238"/>
      <c r="DE247" s="238"/>
      <c r="DF247" s="238"/>
      <c r="DG247" s="238"/>
      <c r="DH247" s="238"/>
      <c r="DI247" s="238"/>
      <c r="DJ247" s="238"/>
      <c r="DK247" s="238"/>
      <c r="DL247" s="238"/>
      <c r="DM247" s="238"/>
      <c r="DN247" s="238"/>
      <c r="DO247" s="238"/>
      <c r="DP247" s="238"/>
      <c r="DQ247" s="238"/>
      <c r="DR247" s="238"/>
      <c r="DS247" s="238"/>
      <c r="DT247" s="238"/>
      <c r="DU247" s="238"/>
      <c r="DV247" s="238"/>
      <c r="DW247" s="238"/>
      <c r="DX247" s="238"/>
      <c r="DY247" s="238"/>
      <c r="DZ247" s="238"/>
      <c r="EA247" s="238"/>
      <c r="EB247" s="238"/>
      <c r="EC247" s="238"/>
      <c r="ED247" s="238"/>
      <c r="EE247" s="238"/>
      <c r="EF247" s="238"/>
      <c r="EG247" s="238"/>
      <c r="EH247" s="238"/>
      <c r="EI247" s="238"/>
      <c r="EJ247" s="238"/>
      <c r="EK247" s="238"/>
      <c r="EL247" s="238"/>
      <c r="EM247" s="238"/>
      <c r="EN247" s="238"/>
      <c r="EO247" s="238"/>
      <c r="EP247" s="238"/>
      <c r="EQ247" s="238"/>
      <c r="ER247" s="238"/>
      <c r="ES247" s="238"/>
      <c r="ET247" s="238"/>
      <c r="EU247" s="238"/>
      <c r="EV247" s="238"/>
      <c r="EW247" s="238"/>
      <c r="EX247" s="238"/>
      <c r="EY247" s="238"/>
      <c r="EZ247" s="238"/>
      <c r="FA247" s="238"/>
      <c r="FB247" s="238"/>
      <c r="FC247" s="238"/>
      <c r="FD247" s="238"/>
      <c r="FE247" s="238"/>
      <c r="FF247" s="238"/>
      <c r="FG247" s="238"/>
      <c r="FH247" s="238"/>
      <c r="FI247" s="238"/>
      <c r="FJ247" s="238"/>
      <c r="FK247" s="238"/>
    </row>
    <row r="248" spans="1:167" s="3" customFormat="1" ht="43.5" customHeight="1">
      <c r="A248" s="35"/>
      <c r="B248" s="118" t="s">
        <v>205</v>
      </c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9"/>
      <c r="AC248" s="229"/>
      <c r="AD248" s="152"/>
      <c r="AE248" s="152"/>
      <c r="AF248" s="152"/>
      <c r="AG248" s="152"/>
      <c r="AH248" s="152"/>
      <c r="AI248" s="152"/>
      <c r="AJ248" s="152"/>
      <c r="AK248" s="230"/>
      <c r="AL248" s="237" t="s">
        <v>204</v>
      </c>
      <c r="AM248" s="237"/>
      <c r="AN248" s="237"/>
      <c r="AO248" s="237"/>
      <c r="AP248" s="237"/>
      <c r="AQ248" s="237"/>
      <c r="AR248" s="237"/>
      <c r="AS248" s="237"/>
      <c r="AT248" s="237"/>
      <c r="AU248" s="237"/>
      <c r="AV248" s="237"/>
      <c r="AW248" s="237"/>
      <c r="AX248" s="237"/>
      <c r="AY248" s="237"/>
      <c r="AZ248" s="237"/>
      <c r="BA248" s="104">
        <f t="shared" si="2"/>
        <v>0</v>
      </c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  <c r="BM248" s="104"/>
      <c r="BN248" s="104"/>
      <c r="BO248" s="104"/>
      <c r="BP248" s="104"/>
      <c r="BQ248" s="238"/>
      <c r="BR248" s="238"/>
      <c r="BS248" s="238"/>
      <c r="BT248" s="238"/>
      <c r="BU248" s="238"/>
      <c r="BV248" s="238"/>
      <c r="BW248" s="238"/>
      <c r="BX248" s="238"/>
      <c r="BY248" s="238"/>
      <c r="BZ248" s="238"/>
      <c r="CA248" s="238"/>
      <c r="CB248" s="238"/>
      <c r="CC248" s="238"/>
      <c r="CD248" s="238"/>
      <c r="CE248" s="238"/>
      <c r="CF248" s="238"/>
      <c r="CG248" s="241"/>
      <c r="CH248" s="241"/>
      <c r="CI248" s="241"/>
      <c r="CJ248" s="241"/>
      <c r="CK248" s="241"/>
      <c r="CL248" s="241"/>
      <c r="CM248" s="241"/>
      <c r="CN248" s="241"/>
      <c r="CO248" s="241"/>
      <c r="CP248" s="241"/>
      <c r="CQ248" s="241"/>
      <c r="CR248" s="241"/>
      <c r="CS248" s="241"/>
      <c r="CT248" s="241"/>
      <c r="CU248" s="241"/>
      <c r="CV248" s="241"/>
      <c r="CW248" s="241"/>
      <c r="CX248" s="241"/>
      <c r="CY248" s="241"/>
      <c r="CZ248" s="238"/>
      <c r="DA248" s="238"/>
      <c r="DB248" s="238"/>
      <c r="DC248" s="238"/>
      <c r="DD248" s="238"/>
      <c r="DE248" s="238"/>
      <c r="DF248" s="238"/>
      <c r="DG248" s="238"/>
      <c r="DH248" s="238"/>
      <c r="DI248" s="238"/>
      <c r="DJ248" s="238"/>
      <c r="DK248" s="238"/>
      <c r="DL248" s="238"/>
      <c r="DM248" s="238"/>
      <c r="DN248" s="238"/>
      <c r="DO248" s="238"/>
      <c r="DP248" s="238"/>
      <c r="DQ248" s="238"/>
      <c r="DR248" s="238"/>
      <c r="DS248" s="238"/>
      <c r="DT248" s="238"/>
      <c r="DU248" s="238"/>
      <c r="DV248" s="238"/>
      <c r="DW248" s="238"/>
      <c r="DX248" s="238"/>
      <c r="DY248" s="238"/>
      <c r="DZ248" s="238"/>
      <c r="EA248" s="238"/>
      <c r="EB248" s="238"/>
      <c r="EC248" s="238"/>
      <c r="ED248" s="238"/>
      <c r="EE248" s="238"/>
      <c r="EF248" s="238"/>
      <c r="EG248" s="238"/>
      <c r="EH248" s="238"/>
      <c r="EI248" s="238"/>
      <c r="EJ248" s="238"/>
      <c r="EK248" s="238"/>
      <c r="EL248" s="238"/>
      <c r="EM248" s="238"/>
      <c r="EN248" s="238"/>
      <c r="EO248" s="238"/>
      <c r="EP248" s="238"/>
      <c r="EQ248" s="238"/>
      <c r="ER248" s="238"/>
      <c r="ES248" s="238"/>
      <c r="ET248" s="238"/>
      <c r="EU248" s="238"/>
      <c r="EV248" s="238"/>
      <c r="EW248" s="238"/>
      <c r="EX248" s="238"/>
      <c r="EY248" s="238"/>
      <c r="EZ248" s="238"/>
      <c r="FA248" s="238"/>
      <c r="FB248" s="238"/>
      <c r="FC248" s="238"/>
      <c r="FD248" s="238"/>
      <c r="FE248" s="238"/>
      <c r="FF248" s="238"/>
      <c r="FG248" s="238"/>
      <c r="FH248" s="238"/>
      <c r="FI248" s="238"/>
      <c r="FJ248" s="238"/>
      <c r="FK248" s="238"/>
    </row>
    <row r="249" spans="1:167" s="3" customFormat="1" ht="30" customHeight="1">
      <c r="A249" s="35"/>
      <c r="B249" s="118" t="s">
        <v>206</v>
      </c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9"/>
      <c r="AC249" s="226" t="s">
        <v>207</v>
      </c>
      <c r="AD249" s="227"/>
      <c r="AE249" s="227"/>
      <c r="AF249" s="227"/>
      <c r="AG249" s="227"/>
      <c r="AH249" s="227"/>
      <c r="AI249" s="227"/>
      <c r="AJ249" s="227"/>
      <c r="AK249" s="228"/>
      <c r="AL249" s="237" t="s">
        <v>204</v>
      </c>
      <c r="AM249" s="237"/>
      <c r="AN249" s="237"/>
      <c r="AO249" s="237"/>
      <c r="AP249" s="237"/>
      <c r="AQ249" s="237"/>
      <c r="AR249" s="237"/>
      <c r="AS249" s="237"/>
      <c r="AT249" s="237"/>
      <c r="AU249" s="237"/>
      <c r="AV249" s="237"/>
      <c r="AW249" s="237"/>
      <c r="AX249" s="237"/>
      <c r="AY249" s="237"/>
      <c r="AZ249" s="237"/>
      <c r="BA249" s="104">
        <f t="shared" si="2"/>
        <v>64148</v>
      </c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  <c r="BL249" s="104"/>
      <c r="BM249" s="104"/>
      <c r="BN249" s="104"/>
      <c r="BO249" s="104"/>
      <c r="BP249" s="104"/>
      <c r="BQ249" s="238">
        <f>2346+59402+2400</f>
        <v>64148</v>
      </c>
      <c r="BR249" s="238"/>
      <c r="BS249" s="238"/>
      <c r="BT249" s="238"/>
      <c r="BU249" s="238"/>
      <c r="BV249" s="238"/>
      <c r="BW249" s="238"/>
      <c r="BX249" s="238"/>
      <c r="BY249" s="238"/>
      <c r="BZ249" s="238"/>
      <c r="CA249" s="238"/>
      <c r="CB249" s="238"/>
      <c r="CC249" s="238"/>
      <c r="CD249" s="238"/>
      <c r="CE249" s="238"/>
      <c r="CF249" s="238"/>
      <c r="CG249" s="241"/>
      <c r="CH249" s="241"/>
      <c r="CI249" s="241"/>
      <c r="CJ249" s="241"/>
      <c r="CK249" s="241"/>
      <c r="CL249" s="241"/>
      <c r="CM249" s="241"/>
      <c r="CN249" s="241"/>
      <c r="CO249" s="241"/>
      <c r="CP249" s="241"/>
      <c r="CQ249" s="241"/>
      <c r="CR249" s="241"/>
      <c r="CS249" s="241"/>
      <c r="CT249" s="241"/>
      <c r="CU249" s="241"/>
      <c r="CV249" s="241"/>
      <c r="CW249" s="241"/>
      <c r="CX249" s="241"/>
      <c r="CY249" s="241"/>
      <c r="CZ249" s="238"/>
      <c r="DA249" s="238"/>
      <c r="DB249" s="238"/>
      <c r="DC249" s="238"/>
      <c r="DD249" s="238"/>
      <c r="DE249" s="238"/>
      <c r="DF249" s="238"/>
      <c r="DG249" s="238"/>
      <c r="DH249" s="238"/>
      <c r="DI249" s="238"/>
      <c r="DJ249" s="238"/>
      <c r="DK249" s="238"/>
      <c r="DL249" s="238"/>
      <c r="DM249" s="238"/>
      <c r="DN249" s="238"/>
      <c r="DO249" s="238"/>
      <c r="DP249" s="238"/>
      <c r="DQ249" s="238"/>
      <c r="DR249" s="238"/>
      <c r="DS249" s="238"/>
      <c r="DT249" s="238"/>
      <c r="DU249" s="238"/>
      <c r="DV249" s="238"/>
      <c r="DW249" s="238"/>
      <c r="DX249" s="238"/>
      <c r="DY249" s="238"/>
      <c r="DZ249" s="238"/>
      <c r="EA249" s="238"/>
      <c r="EB249" s="238"/>
      <c r="EC249" s="238"/>
      <c r="ED249" s="238"/>
      <c r="EE249" s="238"/>
      <c r="EF249" s="238"/>
      <c r="EG249" s="238"/>
      <c r="EH249" s="238"/>
      <c r="EI249" s="238"/>
      <c r="EJ249" s="238"/>
      <c r="EK249" s="238"/>
      <c r="EL249" s="238"/>
      <c r="EM249" s="238"/>
      <c r="EN249" s="238"/>
      <c r="EO249" s="238"/>
      <c r="EP249" s="238"/>
      <c r="EQ249" s="238"/>
      <c r="ER249" s="238"/>
      <c r="ES249" s="238"/>
      <c r="ET249" s="238"/>
      <c r="EU249" s="238"/>
      <c r="EV249" s="238"/>
      <c r="EW249" s="238"/>
      <c r="EX249" s="238"/>
      <c r="EY249" s="238"/>
      <c r="EZ249" s="238"/>
      <c r="FA249" s="238"/>
      <c r="FB249" s="238"/>
      <c r="FC249" s="238"/>
      <c r="FD249" s="238"/>
      <c r="FE249" s="238"/>
      <c r="FF249" s="238"/>
      <c r="FG249" s="238"/>
      <c r="FH249" s="238"/>
      <c r="FI249" s="238"/>
      <c r="FJ249" s="238"/>
      <c r="FK249" s="238"/>
    </row>
    <row r="250" spans="1:167" s="3" customFormat="1" ht="15" customHeight="1">
      <c r="A250" s="35"/>
      <c r="B250" s="118" t="s">
        <v>208</v>
      </c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9"/>
      <c r="AC250" s="226"/>
      <c r="AD250" s="227"/>
      <c r="AE250" s="227"/>
      <c r="AF250" s="227"/>
      <c r="AG250" s="227"/>
      <c r="AH250" s="227"/>
      <c r="AI250" s="227"/>
      <c r="AJ250" s="227"/>
      <c r="AK250" s="228"/>
      <c r="AL250" s="237" t="s">
        <v>204</v>
      </c>
      <c r="AM250" s="237"/>
      <c r="AN250" s="237"/>
      <c r="AO250" s="237"/>
      <c r="AP250" s="237"/>
      <c r="AQ250" s="237"/>
      <c r="AR250" s="237"/>
      <c r="AS250" s="237"/>
      <c r="AT250" s="237"/>
      <c r="AU250" s="237"/>
      <c r="AV250" s="237"/>
      <c r="AW250" s="237"/>
      <c r="AX250" s="237"/>
      <c r="AY250" s="237"/>
      <c r="AZ250" s="237"/>
      <c r="BA250" s="104">
        <f t="shared" si="2"/>
        <v>86688</v>
      </c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  <c r="BO250" s="104"/>
      <c r="BP250" s="104"/>
      <c r="BQ250" s="238">
        <f>15170+61918+9600</f>
        <v>86688</v>
      </c>
      <c r="BR250" s="238"/>
      <c r="BS250" s="238"/>
      <c r="BT250" s="238"/>
      <c r="BU250" s="238"/>
      <c r="BV250" s="238"/>
      <c r="BW250" s="238"/>
      <c r="BX250" s="238"/>
      <c r="BY250" s="238"/>
      <c r="BZ250" s="238"/>
      <c r="CA250" s="238"/>
      <c r="CB250" s="238"/>
      <c r="CC250" s="238"/>
      <c r="CD250" s="238"/>
      <c r="CE250" s="238"/>
      <c r="CF250" s="238"/>
      <c r="CG250" s="241"/>
      <c r="CH250" s="241"/>
      <c r="CI250" s="241"/>
      <c r="CJ250" s="241"/>
      <c r="CK250" s="241"/>
      <c r="CL250" s="241"/>
      <c r="CM250" s="241"/>
      <c r="CN250" s="241"/>
      <c r="CO250" s="241"/>
      <c r="CP250" s="241"/>
      <c r="CQ250" s="241"/>
      <c r="CR250" s="241"/>
      <c r="CS250" s="241"/>
      <c r="CT250" s="241"/>
      <c r="CU250" s="241"/>
      <c r="CV250" s="241"/>
      <c r="CW250" s="241"/>
      <c r="CX250" s="241"/>
      <c r="CY250" s="241"/>
      <c r="CZ250" s="238"/>
      <c r="DA250" s="238"/>
      <c r="DB250" s="238"/>
      <c r="DC250" s="238"/>
      <c r="DD250" s="238"/>
      <c r="DE250" s="238"/>
      <c r="DF250" s="238"/>
      <c r="DG250" s="238"/>
      <c r="DH250" s="238"/>
      <c r="DI250" s="238"/>
      <c r="DJ250" s="238"/>
      <c r="DK250" s="238"/>
      <c r="DL250" s="238"/>
      <c r="DM250" s="238"/>
      <c r="DN250" s="238"/>
      <c r="DO250" s="238"/>
      <c r="DP250" s="238"/>
      <c r="DQ250" s="238"/>
      <c r="DR250" s="238"/>
      <c r="DS250" s="238"/>
      <c r="DT250" s="238"/>
      <c r="DU250" s="238"/>
      <c r="DV250" s="238"/>
      <c r="DW250" s="238"/>
      <c r="DX250" s="238"/>
      <c r="DY250" s="238"/>
      <c r="DZ250" s="238"/>
      <c r="EA250" s="238"/>
      <c r="EB250" s="238"/>
      <c r="EC250" s="238"/>
      <c r="ED250" s="238"/>
      <c r="EE250" s="238"/>
      <c r="EF250" s="238"/>
      <c r="EG250" s="238"/>
      <c r="EH250" s="238"/>
      <c r="EI250" s="238"/>
      <c r="EJ250" s="238"/>
      <c r="EK250" s="238"/>
      <c r="EL250" s="238"/>
      <c r="EM250" s="238"/>
      <c r="EN250" s="238"/>
      <c r="EO250" s="238"/>
      <c r="EP250" s="238"/>
      <c r="EQ250" s="238"/>
      <c r="ER250" s="238"/>
      <c r="ES250" s="238"/>
      <c r="ET250" s="238"/>
      <c r="EU250" s="238"/>
      <c r="EV250" s="238"/>
      <c r="EW250" s="238"/>
      <c r="EX250" s="238"/>
      <c r="EY250" s="238"/>
      <c r="EZ250" s="238"/>
      <c r="FA250" s="238"/>
      <c r="FB250" s="238"/>
      <c r="FC250" s="238"/>
      <c r="FD250" s="238"/>
      <c r="FE250" s="238"/>
      <c r="FF250" s="238"/>
      <c r="FG250" s="238"/>
      <c r="FH250" s="238"/>
      <c r="FI250" s="238"/>
      <c r="FJ250" s="238"/>
      <c r="FK250" s="238"/>
    </row>
    <row r="251" spans="1:167" s="3" customFormat="1" ht="15" customHeight="1">
      <c r="A251" s="35"/>
      <c r="B251" s="118" t="s">
        <v>209</v>
      </c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9"/>
      <c r="AC251" s="226"/>
      <c r="AD251" s="227"/>
      <c r="AE251" s="227"/>
      <c r="AF251" s="227"/>
      <c r="AG251" s="227"/>
      <c r="AH251" s="227"/>
      <c r="AI251" s="227"/>
      <c r="AJ251" s="227"/>
      <c r="AK251" s="228"/>
      <c r="AL251" s="237" t="s">
        <v>204</v>
      </c>
      <c r="AM251" s="237"/>
      <c r="AN251" s="237"/>
      <c r="AO251" s="237"/>
      <c r="AP251" s="237"/>
      <c r="AQ251" s="237"/>
      <c r="AR251" s="237"/>
      <c r="AS251" s="237"/>
      <c r="AT251" s="237"/>
      <c r="AU251" s="237"/>
      <c r="AV251" s="237"/>
      <c r="AW251" s="237"/>
      <c r="AX251" s="237"/>
      <c r="AY251" s="237"/>
      <c r="AZ251" s="237"/>
      <c r="BA251" s="104">
        <f t="shared" si="2"/>
        <v>0</v>
      </c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  <c r="BL251" s="104"/>
      <c r="BM251" s="104"/>
      <c r="BN251" s="104"/>
      <c r="BO251" s="104"/>
      <c r="BP251" s="104"/>
      <c r="BQ251" s="238"/>
      <c r="BR251" s="238"/>
      <c r="BS251" s="238"/>
      <c r="BT251" s="238"/>
      <c r="BU251" s="238"/>
      <c r="BV251" s="238"/>
      <c r="BW251" s="238"/>
      <c r="BX251" s="238"/>
      <c r="BY251" s="238"/>
      <c r="BZ251" s="238"/>
      <c r="CA251" s="238"/>
      <c r="CB251" s="238"/>
      <c r="CC251" s="238"/>
      <c r="CD251" s="238"/>
      <c r="CE251" s="238"/>
      <c r="CF251" s="238"/>
      <c r="CG251" s="241"/>
      <c r="CH251" s="241"/>
      <c r="CI251" s="241"/>
      <c r="CJ251" s="241"/>
      <c r="CK251" s="241"/>
      <c r="CL251" s="241"/>
      <c r="CM251" s="241"/>
      <c r="CN251" s="241"/>
      <c r="CO251" s="241"/>
      <c r="CP251" s="241"/>
      <c r="CQ251" s="241"/>
      <c r="CR251" s="241"/>
      <c r="CS251" s="241"/>
      <c r="CT251" s="241"/>
      <c r="CU251" s="241"/>
      <c r="CV251" s="241"/>
      <c r="CW251" s="241"/>
      <c r="CX251" s="241"/>
      <c r="CY251" s="241"/>
      <c r="CZ251" s="238"/>
      <c r="DA251" s="238"/>
      <c r="DB251" s="238"/>
      <c r="DC251" s="238"/>
      <c r="DD251" s="238"/>
      <c r="DE251" s="238"/>
      <c r="DF251" s="238"/>
      <c r="DG251" s="238"/>
      <c r="DH251" s="238"/>
      <c r="DI251" s="238"/>
      <c r="DJ251" s="238"/>
      <c r="DK251" s="238"/>
      <c r="DL251" s="238"/>
      <c r="DM251" s="238"/>
      <c r="DN251" s="238"/>
      <c r="DO251" s="238"/>
      <c r="DP251" s="238"/>
      <c r="DQ251" s="238"/>
      <c r="DR251" s="238"/>
      <c r="DS251" s="238"/>
      <c r="DT251" s="238"/>
      <c r="DU251" s="238"/>
      <c r="DV251" s="238"/>
      <c r="DW251" s="238"/>
      <c r="DX251" s="238"/>
      <c r="DY251" s="238"/>
      <c r="DZ251" s="238"/>
      <c r="EA251" s="238"/>
      <c r="EB251" s="238"/>
      <c r="EC251" s="238"/>
      <c r="ED251" s="238"/>
      <c r="EE251" s="238"/>
      <c r="EF251" s="238"/>
      <c r="EG251" s="238"/>
      <c r="EH251" s="238"/>
      <c r="EI251" s="238"/>
      <c r="EJ251" s="238"/>
      <c r="EK251" s="238"/>
      <c r="EL251" s="238"/>
      <c r="EM251" s="238"/>
      <c r="EN251" s="238"/>
      <c r="EO251" s="238"/>
      <c r="EP251" s="238"/>
      <c r="EQ251" s="238"/>
      <c r="ER251" s="238"/>
      <c r="ES251" s="238"/>
      <c r="ET251" s="238"/>
      <c r="EU251" s="238"/>
      <c r="EV251" s="238"/>
      <c r="EW251" s="238"/>
      <c r="EX251" s="238"/>
      <c r="EY251" s="238"/>
      <c r="EZ251" s="238"/>
      <c r="FA251" s="238"/>
      <c r="FB251" s="238"/>
      <c r="FC251" s="238"/>
      <c r="FD251" s="238"/>
      <c r="FE251" s="238"/>
      <c r="FF251" s="238"/>
      <c r="FG251" s="238"/>
      <c r="FH251" s="238"/>
      <c r="FI251" s="238"/>
      <c r="FJ251" s="238"/>
      <c r="FK251" s="238"/>
    </row>
    <row r="252" spans="1:167" s="3" customFormat="1" ht="15" customHeight="1">
      <c r="A252" s="36"/>
      <c r="B252" s="105" t="s">
        <v>28</v>
      </c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6"/>
      <c r="AC252" s="226"/>
      <c r="AD252" s="227"/>
      <c r="AE252" s="227"/>
      <c r="AF252" s="227"/>
      <c r="AG252" s="227"/>
      <c r="AH252" s="227"/>
      <c r="AI252" s="227"/>
      <c r="AJ252" s="227"/>
      <c r="AK252" s="228"/>
      <c r="AL252" s="237" t="s">
        <v>210</v>
      </c>
      <c r="AM252" s="237"/>
      <c r="AN252" s="237"/>
      <c r="AO252" s="237"/>
      <c r="AP252" s="237"/>
      <c r="AQ252" s="237"/>
      <c r="AR252" s="237"/>
      <c r="AS252" s="237"/>
      <c r="AT252" s="237"/>
      <c r="AU252" s="237"/>
      <c r="AV252" s="237"/>
      <c r="AW252" s="237"/>
      <c r="AX252" s="237"/>
      <c r="AY252" s="237"/>
      <c r="AZ252" s="237"/>
      <c r="BA252" s="104">
        <f t="shared" si="2"/>
        <v>0</v>
      </c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238"/>
      <c r="BR252" s="238"/>
      <c r="BS252" s="238"/>
      <c r="BT252" s="238"/>
      <c r="BU252" s="238"/>
      <c r="BV252" s="238"/>
      <c r="BW252" s="238"/>
      <c r="BX252" s="238"/>
      <c r="BY252" s="238"/>
      <c r="BZ252" s="238"/>
      <c r="CA252" s="238"/>
      <c r="CB252" s="238"/>
      <c r="CC252" s="238"/>
      <c r="CD252" s="238"/>
      <c r="CE252" s="238"/>
      <c r="CF252" s="238"/>
      <c r="CG252" s="241"/>
      <c r="CH252" s="241"/>
      <c r="CI252" s="241"/>
      <c r="CJ252" s="241"/>
      <c r="CK252" s="241"/>
      <c r="CL252" s="241"/>
      <c r="CM252" s="241"/>
      <c r="CN252" s="241"/>
      <c r="CO252" s="241"/>
      <c r="CP252" s="241"/>
      <c r="CQ252" s="241"/>
      <c r="CR252" s="241"/>
      <c r="CS252" s="241"/>
      <c r="CT252" s="241"/>
      <c r="CU252" s="241"/>
      <c r="CV252" s="241"/>
      <c r="CW252" s="241"/>
      <c r="CX252" s="241"/>
      <c r="CY252" s="241"/>
      <c r="CZ252" s="238"/>
      <c r="DA252" s="238"/>
      <c r="DB252" s="238"/>
      <c r="DC252" s="238"/>
      <c r="DD252" s="238"/>
      <c r="DE252" s="238"/>
      <c r="DF252" s="238"/>
      <c r="DG252" s="238"/>
      <c r="DH252" s="238"/>
      <c r="DI252" s="238"/>
      <c r="DJ252" s="238"/>
      <c r="DK252" s="238"/>
      <c r="DL252" s="238"/>
      <c r="DM252" s="238"/>
      <c r="DN252" s="238"/>
      <c r="DO252" s="238"/>
      <c r="DP252" s="238"/>
      <c r="DQ252" s="238"/>
      <c r="DR252" s="238"/>
      <c r="DS252" s="238"/>
      <c r="DT252" s="238"/>
      <c r="DU252" s="238"/>
      <c r="DV252" s="238"/>
      <c r="DW252" s="238"/>
      <c r="DX252" s="238"/>
      <c r="DY252" s="238"/>
      <c r="DZ252" s="238"/>
      <c r="EA252" s="238"/>
      <c r="EB252" s="238"/>
      <c r="EC252" s="238"/>
      <c r="ED252" s="238"/>
      <c r="EE252" s="238"/>
      <c r="EF252" s="238"/>
      <c r="EG252" s="238"/>
      <c r="EH252" s="238"/>
      <c r="EI252" s="238"/>
      <c r="EJ252" s="238"/>
      <c r="EK252" s="238"/>
      <c r="EL252" s="238"/>
      <c r="EM252" s="238"/>
      <c r="EN252" s="238"/>
      <c r="EO252" s="238"/>
      <c r="EP252" s="238"/>
      <c r="EQ252" s="238"/>
      <c r="ER252" s="238"/>
      <c r="ES252" s="238"/>
      <c r="ET252" s="238"/>
      <c r="EU252" s="238"/>
      <c r="EV252" s="238"/>
      <c r="EW252" s="238"/>
      <c r="EX252" s="238"/>
      <c r="EY252" s="238"/>
      <c r="EZ252" s="238"/>
      <c r="FA252" s="238"/>
      <c r="FB252" s="238"/>
      <c r="FC252" s="238"/>
      <c r="FD252" s="238"/>
      <c r="FE252" s="238"/>
      <c r="FF252" s="238"/>
      <c r="FG252" s="238"/>
      <c r="FH252" s="238"/>
      <c r="FI252" s="238"/>
      <c r="FJ252" s="238"/>
      <c r="FK252" s="238"/>
    </row>
    <row r="253" spans="1:167" s="3" customFormat="1" ht="15" customHeight="1">
      <c r="A253" s="3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8"/>
      <c r="AC253" s="231"/>
      <c r="AD253" s="232"/>
      <c r="AE253" s="232"/>
      <c r="AF253" s="232"/>
      <c r="AG253" s="232"/>
      <c r="AH253" s="232"/>
      <c r="AI253" s="232"/>
      <c r="AJ253" s="232"/>
      <c r="AK253" s="233"/>
      <c r="AL253" s="237" t="s">
        <v>204</v>
      </c>
      <c r="AM253" s="237"/>
      <c r="AN253" s="237"/>
      <c r="AO253" s="237"/>
      <c r="AP253" s="237"/>
      <c r="AQ253" s="237"/>
      <c r="AR253" s="237"/>
      <c r="AS253" s="237"/>
      <c r="AT253" s="237"/>
      <c r="AU253" s="237"/>
      <c r="AV253" s="237"/>
      <c r="AW253" s="237"/>
      <c r="AX253" s="237"/>
      <c r="AY253" s="237"/>
      <c r="AZ253" s="237"/>
      <c r="BA253" s="104">
        <f t="shared" si="2"/>
        <v>153153</v>
      </c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  <c r="BM253" s="104"/>
      <c r="BN253" s="104"/>
      <c r="BO253" s="104"/>
      <c r="BP253" s="104"/>
      <c r="BQ253" s="238">
        <v>150153</v>
      </c>
      <c r="BR253" s="238"/>
      <c r="BS253" s="238"/>
      <c r="BT253" s="238"/>
      <c r="BU253" s="238"/>
      <c r="BV253" s="238"/>
      <c r="BW253" s="238"/>
      <c r="BX253" s="238"/>
      <c r="BY253" s="238"/>
      <c r="BZ253" s="238"/>
      <c r="CA253" s="238"/>
      <c r="CB253" s="238"/>
      <c r="CC253" s="238"/>
      <c r="CD253" s="238"/>
      <c r="CE253" s="238"/>
      <c r="CF253" s="238"/>
      <c r="CG253" s="241">
        <v>3000</v>
      </c>
      <c r="CH253" s="241"/>
      <c r="CI253" s="241"/>
      <c r="CJ253" s="241"/>
      <c r="CK253" s="241"/>
      <c r="CL253" s="241"/>
      <c r="CM253" s="241"/>
      <c r="CN253" s="241"/>
      <c r="CO253" s="241"/>
      <c r="CP253" s="241"/>
      <c r="CQ253" s="241"/>
      <c r="CR253" s="241"/>
      <c r="CS253" s="241"/>
      <c r="CT253" s="241"/>
      <c r="CU253" s="241"/>
      <c r="CV253" s="241"/>
      <c r="CW253" s="241"/>
      <c r="CX253" s="241"/>
      <c r="CY253" s="241"/>
      <c r="CZ253" s="238"/>
      <c r="DA253" s="238"/>
      <c r="DB253" s="238"/>
      <c r="DC253" s="238"/>
      <c r="DD253" s="238"/>
      <c r="DE253" s="238"/>
      <c r="DF253" s="238"/>
      <c r="DG253" s="238"/>
      <c r="DH253" s="238"/>
      <c r="DI253" s="238"/>
      <c r="DJ253" s="238"/>
      <c r="DK253" s="238"/>
      <c r="DL253" s="238"/>
      <c r="DM253" s="238"/>
      <c r="DN253" s="238"/>
      <c r="DO253" s="238"/>
      <c r="DP253" s="238"/>
      <c r="DQ253" s="238"/>
      <c r="DR253" s="238"/>
      <c r="DS253" s="238"/>
      <c r="DT253" s="238"/>
      <c r="DU253" s="238"/>
      <c r="DV253" s="238"/>
      <c r="DW253" s="238"/>
      <c r="DX253" s="238"/>
      <c r="DY253" s="238"/>
      <c r="DZ253" s="238"/>
      <c r="EA253" s="238"/>
      <c r="EB253" s="238"/>
      <c r="EC253" s="238"/>
      <c r="ED253" s="238"/>
      <c r="EE253" s="238"/>
      <c r="EF253" s="238"/>
      <c r="EG253" s="238"/>
      <c r="EH253" s="238"/>
      <c r="EI253" s="238"/>
      <c r="EJ253" s="238"/>
      <c r="EK253" s="238"/>
      <c r="EL253" s="238"/>
      <c r="EM253" s="238"/>
      <c r="EN253" s="238"/>
      <c r="EO253" s="238"/>
      <c r="EP253" s="238"/>
      <c r="EQ253" s="238"/>
      <c r="ER253" s="238"/>
      <c r="ES253" s="238"/>
      <c r="ET253" s="238"/>
      <c r="EU253" s="238"/>
      <c r="EV253" s="238"/>
      <c r="EW253" s="238"/>
      <c r="EX253" s="238"/>
      <c r="EY253" s="238"/>
      <c r="EZ253" s="238"/>
      <c r="FA253" s="238"/>
      <c r="FB253" s="238"/>
      <c r="FC253" s="238"/>
      <c r="FD253" s="238"/>
      <c r="FE253" s="238"/>
      <c r="FF253" s="238"/>
      <c r="FG253" s="238"/>
      <c r="FH253" s="238"/>
      <c r="FI253" s="238"/>
      <c r="FJ253" s="238"/>
      <c r="FK253" s="238"/>
    </row>
    <row r="254" spans="1:167" s="3" customFormat="1" ht="30" customHeight="1">
      <c r="A254" s="35"/>
      <c r="B254" s="118" t="s">
        <v>29</v>
      </c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9"/>
      <c r="AC254" s="234"/>
      <c r="AD254" s="235"/>
      <c r="AE254" s="235"/>
      <c r="AF254" s="235"/>
      <c r="AG254" s="235"/>
      <c r="AH254" s="235"/>
      <c r="AI254" s="235"/>
      <c r="AJ254" s="235"/>
      <c r="AK254" s="236"/>
      <c r="AL254" s="237" t="s">
        <v>204</v>
      </c>
      <c r="AM254" s="237"/>
      <c r="AN254" s="237"/>
      <c r="AO254" s="237"/>
      <c r="AP254" s="237"/>
      <c r="AQ254" s="237"/>
      <c r="AR254" s="237"/>
      <c r="AS254" s="237"/>
      <c r="AT254" s="237"/>
      <c r="AU254" s="237"/>
      <c r="AV254" s="237"/>
      <c r="AW254" s="237"/>
      <c r="AX254" s="237"/>
      <c r="AY254" s="237"/>
      <c r="AZ254" s="237"/>
      <c r="BA254" s="104">
        <f t="shared" si="2"/>
        <v>0</v>
      </c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  <c r="BL254" s="104"/>
      <c r="BM254" s="104"/>
      <c r="BN254" s="104"/>
      <c r="BO254" s="104"/>
      <c r="BP254" s="104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238"/>
      <c r="CB254" s="238"/>
      <c r="CC254" s="238"/>
      <c r="CD254" s="238"/>
      <c r="CE254" s="238"/>
      <c r="CF254" s="238"/>
      <c r="CG254" s="241"/>
      <c r="CH254" s="241"/>
      <c r="CI254" s="241"/>
      <c r="CJ254" s="241"/>
      <c r="CK254" s="241"/>
      <c r="CL254" s="241"/>
      <c r="CM254" s="241"/>
      <c r="CN254" s="241"/>
      <c r="CO254" s="241"/>
      <c r="CP254" s="241"/>
      <c r="CQ254" s="241"/>
      <c r="CR254" s="241"/>
      <c r="CS254" s="241"/>
      <c r="CT254" s="241"/>
      <c r="CU254" s="241"/>
      <c r="CV254" s="241"/>
      <c r="CW254" s="241"/>
      <c r="CX254" s="241"/>
      <c r="CY254" s="241"/>
      <c r="CZ254" s="238"/>
      <c r="DA254" s="238"/>
      <c r="DB254" s="238"/>
      <c r="DC254" s="238"/>
      <c r="DD254" s="238"/>
      <c r="DE254" s="238"/>
      <c r="DF254" s="238"/>
      <c r="DG254" s="238"/>
      <c r="DH254" s="238"/>
      <c r="DI254" s="238"/>
      <c r="DJ254" s="238"/>
      <c r="DK254" s="238"/>
      <c r="DL254" s="238"/>
      <c r="DM254" s="238"/>
      <c r="DN254" s="238"/>
      <c r="DO254" s="238"/>
      <c r="DP254" s="238"/>
      <c r="DQ254" s="238"/>
      <c r="DR254" s="238"/>
      <c r="DS254" s="238"/>
      <c r="DT254" s="238"/>
      <c r="DU254" s="238"/>
      <c r="DV254" s="238"/>
      <c r="DW254" s="238"/>
      <c r="DX254" s="238"/>
      <c r="DY254" s="238"/>
      <c r="DZ254" s="238"/>
      <c r="EA254" s="238"/>
      <c r="EB254" s="238"/>
      <c r="EC254" s="238"/>
      <c r="ED254" s="238"/>
      <c r="EE254" s="238"/>
      <c r="EF254" s="238"/>
      <c r="EG254" s="238"/>
      <c r="EH254" s="238"/>
      <c r="EI254" s="238"/>
      <c r="EJ254" s="238"/>
      <c r="EK254" s="238"/>
      <c r="EL254" s="238"/>
      <c r="EM254" s="238"/>
      <c r="EN254" s="238"/>
      <c r="EO254" s="238"/>
      <c r="EP254" s="238"/>
      <c r="EQ254" s="238"/>
      <c r="ER254" s="238"/>
      <c r="ES254" s="238"/>
      <c r="ET254" s="238"/>
      <c r="EU254" s="238"/>
      <c r="EV254" s="238"/>
      <c r="EW254" s="238"/>
      <c r="EX254" s="238"/>
      <c r="EY254" s="238"/>
      <c r="EZ254" s="238"/>
      <c r="FA254" s="238"/>
      <c r="FB254" s="238"/>
      <c r="FC254" s="238"/>
      <c r="FD254" s="238"/>
      <c r="FE254" s="238"/>
      <c r="FF254" s="238"/>
      <c r="FG254" s="238"/>
      <c r="FH254" s="238"/>
      <c r="FI254" s="238"/>
      <c r="FJ254" s="238"/>
      <c r="FK254" s="238"/>
    </row>
    <row r="255" spans="1:167" s="3" customFormat="1" ht="15" customHeight="1">
      <c r="A255" s="36"/>
      <c r="B255" s="105" t="s">
        <v>30</v>
      </c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6"/>
      <c r="AC255" s="226"/>
      <c r="AD255" s="227"/>
      <c r="AE255" s="227"/>
      <c r="AF255" s="227"/>
      <c r="AG255" s="227"/>
      <c r="AH255" s="227"/>
      <c r="AI255" s="227"/>
      <c r="AJ255" s="227"/>
      <c r="AK255" s="228"/>
      <c r="AL255" s="237" t="s">
        <v>210</v>
      </c>
      <c r="AM255" s="237"/>
      <c r="AN255" s="237"/>
      <c r="AO255" s="237"/>
      <c r="AP255" s="237"/>
      <c r="AQ255" s="237"/>
      <c r="AR255" s="237"/>
      <c r="AS255" s="237"/>
      <c r="AT255" s="237"/>
      <c r="AU255" s="237"/>
      <c r="AV255" s="237"/>
      <c r="AW255" s="237"/>
      <c r="AX255" s="237"/>
      <c r="AY255" s="237"/>
      <c r="AZ255" s="237"/>
      <c r="BA255" s="104">
        <f t="shared" si="2"/>
        <v>0</v>
      </c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238"/>
      <c r="BR255" s="238"/>
      <c r="BS255" s="238"/>
      <c r="BT255" s="238"/>
      <c r="BU255" s="238"/>
      <c r="BV255" s="238"/>
      <c r="BW255" s="238"/>
      <c r="BX255" s="238"/>
      <c r="BY255" s="238"/>
      <c r="BZ255" s="238"/>
      <c r="CA255" s="238"/>
      <c r="CB255" s="238"/>
      <c r="CC255" s="238"/>
      <c r="CD255" s="238"/>
      <c r="CE255" s="238"/>
      <c r="CF255" s="238"/>
      <c r="CG255" s="241"/>
      <c r="CH255" s="241"/>
      <c r="CI255" s="241"/>
      <c r="CJ255" s="241"/>
      <c r="CK255" s="241"/>
      <c r="CL255" s="241"/>
      <c r="CM255" s="241"/>
      <c r="CN255" s="241"/>
      <c r="CO255" s="241"/>
      <c r="CP255" s="241"/>
      <c r="CQ255" s="241"/>
      <c r="CR255" s="241"/>
      <c r="CS255" s="241"/>
      <c r="CT255" s="241"/>
      <c r="CU255" s="241"/>
      <c r="CV255" s="241"/>
      <c r="CW255" s="241"/>
      <c r="CX255" s="241"/>
      <c r="CY255" s="241"/>
      <c r="CZ255" s="238"/>
      <c r="DA255" s="238"/>
      <c r="DB255" s="238"/>
      <c r="DC255" s="238"/>
      <c r="DD255" s="238"/>
      <c r="DE255" s="238"/>
      <c r="DF255" s="238"/>
      <c r="DG255" s="238"/>
      <c r="DH255" s="238"/>
      <c r="DI255" s="238"/>
      <c r="DJ255" s="238"/>
      <c r="DK255" s="238"/>
      <c r="DL255" s="238"/>
      <c r="DM255" s="238"/>
      <c r="DN255" s="238"/>
      <c r="DO255" s="238"/>
      <c r="DP255" s="238"/>
      <c r="DQ255" s="238"/>
      <c r="DR255" s="238"/>
      <c r="DS255" s="238"/>
      <c r="DT255" s="238"/>
      <c r="DU255" s="238"/>
      <c r="DV255" s="238"/>
      <c r="DW255" s="238"/>
      <c r="DX255" s="238"/>
      <c r="DY255" s="238"/>
      <c r="DZ255" s="238"/>
      <c r="EA255" s="238"/>
      <c r="EB255" s="238"/>
      <c r="EC255" s="238"/>
      <c r="ED255" s="238"/>
      <c r="EE255" s="238"/>
      <c r="EF255" s="238"/>
      <c r="EG255" s="238"/>
      <c r="EH255" s="238"/>
      <c r="EI255" s="238"/>
      <c r="EJ255" s="238"/>
      <c r="EK255" s="238"/>
      <c r="EL255" s="238"/>
      <c r="EM255" s="238"/>
      <c r="EN255" s="238"/>
      <c r="EO255" s="238"/>
      <c r="EP255" s="238"/>
      <c r="EQ255" s="238"/>
      <c r="ER255" s="238"/>
      <c r="ES255" s="238"/>
      <c r="ET255" s="238"/>
      <c r="EU255" s="238"/>
      <c r="EV255" s="238"/>
      <c r="EW255" s="238"/>
      <c r="EX255" s="238"/>
      <c r="EY255" s="238"/>
      <c r="EZ255" s="238"/>
      <c r="FA255" s="238"/>
      <c r="FB255" s="238"/>
      <c r="FC255" s="238"/>
      <c r="FD255" s="238"/>
      <c r="FE255" s="238"/>
      <c r="FF255" s="238"/>
      <c r="FG255" s="238"/>
      <c r="FH255" s="238"/>
      <c r="FI255" s="238"/>
      <c r="FJ255" s="238"/>
      <c r="FK255" s="238"/>
    </row>
    <row r="256" spans="1:167" s="3" customFormat="1" ht="15" customHeight="1">
      <c r="A256" s="3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8"/>
      <c r="AC256" s="231"/>
      <c r="AD256" s="232"/>
      <c r="AE256" s="232"/>
      <c r="AF256" s="232"/>
      <c r="AG256" s="232"/>
      <c r="AH256" s="232"/>
      <c r="AI256" s="232"/>
      <c r="AJ256" s="232"/>
      <c r="AK256" s="233"/>
      <c r="AL256" s="237" t="s">
        <v>204</v>
      </c>
      <c r="AM256" s="237"/>
      <c r="AN256" s="237"/>
      <c r="AO256" s="237"/>
      <c r="AP256" s="237"/>
      <c r="AQ256" s="237"/>
      <c r="AR256" s="237"/>
      <c r="AS256" s="237"/>
      <c r="AT256" s="237"/>
      <c r="AU256" s="237"/>
      <c r="AV256" s="237"/>
      <c r="AW256" s="237"/>
      <c r="AX256" s="237"/>
      <c r="AY256" s="237"/>
      <c r="AZ256" s="237"/>
      <c r="BA256" s="104">
        <f t="shared" si="2"/>
        <v>275567</v>
      </c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  <c r="BM256" s="104"/>
      <c r="BN256" s="104"/>
      <c r="BO256" s="104"/>
      <c r="BP256" s="104"/>
      <c r="BQ256" s="238">
        <v>29294</v>
      </c>
      <c r="BR256" s="238"/>
      <c r="BS256" s="238"/>
      <c r="BT256" s="238"/>
      <c r="BU256" s="238"/>
      <c r="BV256" s="238"/>
      <c r="BW256" s="238"/>
      <c r="BX256" s="238"/>
      <c r="BY256" s="238"/>
      <c r="BZ256" s="238"/>
      <c r="CA256" s="238"/>
      <c r="CB256" s="238"/>
      <c r="CC256" s="238"/>
      <c r="CD256" s="238"/>
      <c r="CE256" s="238"/>
      <c r="CF256" s="238"/>
      <c r="CG256" s="241"/>
      <c r="CH256" s="241"/>
      <c r="CI256" s="241"/>
      <c r="CJ256" s="241"/>
      <c r="CK256" s="241"/>
      <c r="CL256" s="241"/>
      <c r="CM256" s="241"/>
      <c r="CN256" s="241"/>
      <c r="CO256" s="241"/>
      <c r="CP256" s="241"/>
      <c r="CQ256" s="241"/>
      <c r="CR256" s="241"/>
      <c r="CS256" s="241"/>
      <c r="CT256" s="241"/>
      <c r="CU256" s="241"/>
      <c r="CV256" s="241"/>
      <c r="CW256" s="241"/>
      <c r="CX256" s="241"/>
      <c r="CY256" s="241"/>
      <c r="CZ256" s="238"/>
      <c r="DA256" s="238"/>
      <c r="DB256" s="238"/>
      <c r="DC256" s="238"/>
      <c r="DD256" s="238"/>
      <c r="DE256" s="238"/>
      <c r="DF256" s="238"/>
      <c r="DG256" s="238"/>
      <c r="DH256" s="238"/>
      <c r="DI256" s="238"/>
      <c r="DJ256" s="238"/>
      <c r="DK256" s="238"/>
      <c r="DL256" s="238"/>
      <c r="DM256" s="238"/>
      <c r="DN256" s="238"/>
      <c r="DO256" s="238"/>
      <c r="DP256" s="238"/>
      <c r="DQ256" s="238"/>
      <c r="DR256" s="238"/>
      <c r="DS256" s="238"/>
      <c r="DT256" s="238"/>
      <c r="DU256" s="238"/>
      <c r="DV256" s="238"/>
      <c r="DW256" s="238"/>
      <c r="DX256" s="238"/>
      <c r="DY256" s="238"/>
      <c r="DZ256" s="238"/>
      <c r="EA256" s="238"/>
      <c r="EB256" s="238"/>
      <c r="EC256" s="238"/>
      <c r="ED256" s="238"/>
      <c r="EE256" s="238"/>
      <c r="EF256" s="238">
        <v>246273</v>
      </c>
      <c r="EG256" s="238"/>
      <c r="EH256" s="238"/>
      <c r="EI256" s="238"/>
      <c r="EJ256" s="238"/>
      <c r="EK256" s="238"/>
      <c r="EL256" s="238"/>
      <c r="EM256" s="238"/>
      <c r="EN256" s="238"/>
      <c r="EO256" s="238"/>
      <c r="EP256" s="238"/>
      <c r="EQ256" s="238"/>
      <c r="ER256" s="238"/>
      <c r="ES256" s="238"/>
      <c r="ET256" s="238"/>
      <c r="EU256" s="238"/>
      <c r="EV256" s="238"/>
      <c r="EW256" s="238"/>
      <c r="EX256" s="238"/>
      <c r="EY256" s="238"/>
      <c r="EZ256" s="238"/>
      <c r="FA256" s="238"/>
      <c r="FB256" s="238"/>
      <c r="FC256" s="238"/>
      <c r="FD256" s="238"/>
      <c r="FE256" s="238"/>
      <c r="FF256" s="238"/>
      <c r="FG256" s="238"/>
      <c r="FH256" s="238"/>
      <c r="FI256" s="238"/>
      <c r="FJ256" s="238"/>
      <c r="FK256" s="238"/>
    </row>
    <row r="257" spans="1:167" s="30" customFormat="1" ht="42" customHeight="1">
      <c r="A257" s="29"/>
      <c r="B257" s="98" t="s">
        <v>211</v>
      </c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9"/>
      <c r="AC257" s="138" t="s">
        <v>184</v>
      </c>
      <c r="AD257" s="139"/>
      <c r="AE257" s="139"/>
      <c r="AF257" s="139"/>
      <c r="AG257" s="139"/>
      <c r="AH257" s="139"/>
      <c r="AI257" s="139"/>
      <c r="AJ257" s="139"/>
      <c r="AK257" s="140"/>
      <c r="AL257" s="239" t="s">
        <v>24</v>
      </c>
      <c r="AM257" s="239"/>
      <c r="AN257" s="239"/>
      <c r="AO257" s="239"/>
      <c r="AP257" s="239"/>
      <c r="AQ257" s="239"/>
      <c r="AR257" s="239"/>
      <c r="AS257" s="239"/>
      <c r="AT257" s="239"/>
      <c r="AU257" s="239"/>
      <c r="AV257" s="239"/>
      <c r="AW257" s="239"/>
      <c r="AX257" s="239"/>
      <c r="AY257" s="239"/>
      <c r="AZ257" s="239"/>
      <c r="BA257" s="104">
        <f t="shared" si="2"/>
        <v>0</v>
      </c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  <c r="BL257" s="104"/>
      <c r="BM257" s="104"/>
      <c r="BN257" s="104"/>
      <c r="BO257" s="104"/>
      <c r="BP257" s="104"/>
      <c r="BQ257" s="104">
        <f>BQ259+BQ260</f>
        <v>0</v>
      </c>
      <c r="BR257" s="104"/>
      <c r="BS257" s="104"/>
      <c r="BT257" s="104"/>
      <c r="BU257" s="104"/>
      <c r="BV257" s="104"/>
      <c r="BW257" s="104"/>
      <c r="BX257" s="104"/>
      <c r="BY257" s="104"/>
      <c r="BZ257" s="104"/>
      <c r="CA257" s="104"/>
      <c r="CB257" s="104"/>
      <c r="CC257" s="104"/>
      <c r="CD257" s="104"/>
      <c r="CE257" s="104"/>
      <c r="CF257" s="104"/>
      <c r="CG257" s="240">
        <f>CG259+CG260</f>
        <v>0</v>
      </c>
      <c r="CH257" s="240"/>
      <c r="CI257" s="240"/>
      <c r="CJ257" s="240"/>
      <c r="CK257" s="240"/>
      <c r="CL257" s="240"/>
      <c r="CM257" s="240"/>
      <c r="CN257" s="240"/>
      <c r="CO257" s="240"/>
      <c r="CP257" s="240"/>
      <c r="CQ257" s="240"/>
      <c r="CR257" s="240"/>
      <c r="CS257" s="240"/>
      <c r="CT257" s="240"/>
      <c r="CU257" s="240"/>
      <c r="CV257" s="240"/>
      <c r="CW257" s="240"/>
      <c r="CX257" s="240"/>
      <c r="CY257" s="240"/>
      <c r="CZ257" s="104">
        <f>CZ259+CZ260</f>
        <v>0</v>
      </c>
      <c r="DA257" s="104"/>
      <c r="DB257" s="104"/>
      <c r="DC257" s="104"/>
      <c r="DD257" s="104"/>
      <c r="DE257" s="104"/>
      <c r="DF257" s="104"/>
      <c r="DG257" s="104"/>
      <c r="DH257" s="104"/>
      <c r="DI257" s="104"/>
      <c r="DJ257" s="104"/>
      <c r="DK257" s="104"/>
      <c r="DL257" s="104"/>
      <c r="DM257" s="104"/>
      <c r="DN257" s="104"/>
      <c r="DO257" s="104"/>
      <c r="DP257" s="104">
        <f>DP259+DP260</f>
        <v>0</v>
      </c>
      <c r="DQ257" s="104"/>
      <c r="DR257" s="104"/>
      <c r="DS257" s="104"/>
      <c r="DT257" s="104"/>
      <c r="DU257" s="104"/>
      <c r="DV257" s="104"/>
      <c r="DW257" s="104"/>
      <c r="DX257" s="104"/>
      <c r="DY257" s="104"/>
      <c r="DZ257" s="104"/>
      <c r="EA257" s="104"/>
      <c r="EB257" s="104"/>
      <c r="EC257" s="104"/>
      <c r="ED257" s="104"/>
      <c r="EE257" s="104"/>
      <c r="EF257" s="104">
        <f>EF259+EF260</f>
        <v>0</v>
      </c>
      <c r="EG257" s="104"/>
      <c r="EH257" s="104"/>
      <c r="EI257" s="104"/>
      <c r="EJ257" s="104"/>
      <c r="EK257" s="104"/>
      <c r="EL257" s="104"/>
      <c r="EM257" s="104"/>
      <c r="EN257" s="104"/>
      <c r="EO257" s="104"/>
      <c r="EP257" s="104"/>
      <c r="EQ257" s="104"/>
      <c r="ER257" s="104"/>
      <c r="ES257" s="104"/>
      <c r="ET257" s="104"/>
      <c r="EU257" s="104"/>
      <c r="EV257" s="104">
        <f>EV259+EV260</f>
        <v>0</v>
      </c>
      <c r="EW257" s="104"/>
      <c r="EX257" s="104"/>
      <c r="EY257" s="104"/>
      <c r="EZ257" s="104"/>
      <c r="FA257" s="104"/>
      <c r="FB257" s="104"/>
      <c r="FC257" s="104"/>
      <c r="FD257" s="104"/>
      <c r="FE257" s="104"/>
      <c r="FF257" s="104"/>
      <c r="FG257" s="104"/>
      <c r="FH257" s="104"/>
      <c r="FI257" s="104"/>
      <c r="FJ257" s="104"/>
      <c r="FK257" s="104"/>
    </row>
    <row r="258" spans="1:167" s="30" customFormat="1" ht="15" customHeight="1">
      <c r="A258" s="29"/>
      <c r="B258" s="120" t="s">
        <v>10</v>
      </c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1"/>
      <c r="AC258" s="100"/>
      <c r="AD258" s="101"/>
      <c r="AE258" s="101"/>
      <c r="AF258" s="101"/>
      <c r="AG258" s="101"/>
      <c r="AH258" s="101"/>
      <c r="AI258" s="101"/>
      <c r="AJ258" s="101"/>
      <c r="AK258" s="102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4">
        <f t="shared" si="2"/>
        <v>0</v>
      </c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  <c r="BO258" s="104"/>
      <c r="BP258" s="104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</row>
    <row r="259" spans="1:167" s="30" customFormat="1" ht="30" customHeight="1">
      <c r="A259" s="29"/>
      <c r="B259" s="120" t="s">
        <v>212</v>
      </c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1"/>
      <c r="AC259" s="100" t="s">
        <v>213</v>
      </c>
      <c r="AD259" s="101"/>
      <c r="AE259" s="101"/>
      <c r="AF259" s="101"/>
      <c r="AG259" s="101"/>
      <c r="AH259" s="101"/>
      <c r="AI259" s="101"/>
      <c r="AJ259" s="101"/>
      <c r="AK259" s="102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4">
        <f t="shared" si="2"/>
        <v>0</v>
      </c>
      <c r="BB259" s="104"/>
      <c r="BC259" s="104"/>
      <c r="BD259" s="104"/>
      <c r="BE259" s="104"/>
      <c r="BF259" s="104"/>
      <c r="BG259" s="104"/>
      <c r="BH259" s="104"/>
      <c r="BI259" s="104"/>
      <c r="BJ259" s="104"/>
      <c r="BK259" s="104"/>
      <c r="BL259" s="104"/>
      <c r="BM259" s="104"/>
      <c r="BN259" s="104"/>
      <c r="BO259" s="104"/>
      <c r="BP259" s="104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</row>
    <row r="260" spans="1:167" s="30" customFormat="1" ht="15" customHeight="1">
      <c r="A260" s="29"/>
      <c r="B260" s="120" t="s">
        <v>214</v>
      </c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1"/>
      <c r="AC260" s="100" t="s">
        <v>215</v>
      </c>
      <c r="AD260" s="101"/>
      <c r="AE260" s="101"/>
      <c r="AF260" s="101"/>
      <c r="AG260" s="101"/>
      <c r="AH260" s="101"/>
      <c r="AI260" s="101"/>
      <c r="AJ260" s="101"/>
      <c r="AK260" s="102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4">
        <f t="shared" si="2"/>
        <v>0</v>
      </c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4"/>
      <c r="BM260" s="104"/>
      <c r="BN260" s="104"/>
      <c r="BO260" s="104"/>
      <c r="BP260" s="104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</row>
    <row r="261" spans="1:167" s="30" customFormat="1" ht="30" customHeight="1">
      <c r="A261" s="29"/>
      <c r="B261" s="120" t="s">
        <v>216</v>
      </c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1"/>
      <c r="AC261" s="100" t="s">
        <v>217</v>
      </c>
      <c r="AD261" s="101"/>
      <c r="AE261" s="101"/>
      <c r="AF261" s="101"/>
      <c r="AG261" s="101"/>
      <c r="AH261" s="101"/>
      <c r="AI261" s="101"/>
      <c r="AJ261" s="101"/>
      <c r="AK261" s="102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4">
        <f t="shared" si="2"/>
        <v>0</v>
      </c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  <c r="BM261" s="104"/>
      <c r="BN261" s="104"/>
      <c r="BO261" s="104"/>
      <c r="BP261" s="104"/>
      <c r="BQ261" s="97">
        <f>BQ263+BQ264</f>
        <v>0</v>
      </c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7">
        <f>CZ263+CZ264</f>
        <v>0</v>
      </c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>
        <f>DP263+DP264</f>
        <v>0</v>
      </c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>
        <f>EF263+EF264</f>
        <v>0</v>
      </c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>
        <f>EV263+EV264</f>
        <v>0</v>
      </c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</row>
    <row r="262" spans="1:167" s="30" customFormat="1" ht="15" customHeight="1">
      <c r="A262" s="29"/>
      <c r="B262" s="120" t="s">
        <v>10</v>
      </c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1"/>
      <c r="AC262" s="100"/>
      <c r="AD262" s="101"/>
      <c r="AE262" s="101"/>
      <c r="AF262" s="101"/>
      <c r="AG262" s="101"/>
      <c r="AH262" s="101"/>
      <c r="AI262" s="101"/>
      <c r="AJ262" s="101"/>
      <c r="AK262" s="102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4">
        <f t="shared" si="2"/>
        <v>0</v>
      </c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  <c r="BO262" s="104"/>
      <c r="BP262" s="104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</row>
    <row r="263" spans="1:167" s="30" customFormat="1" ht="30" customHeight="1">
      <c r="A263" s="29"/>
      <c r="B263" s="120" t="s">
        <v>218</v>
      </c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1"/>
      <c r="AC263" s="100" t="s">
        <v>219</v>
      </c>
      <c r="AD263" s="101"/>
      <c r="AE263" s="101"/>
      <c r="AF263" s="101"/>
      <c r="AG263" s="101"/>
      <c r="AH263" s="101"/>
      <c r="AI263" s="101"/>
      <c r="AJ263" s="101"/>
      <c r="AK263" s="102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4">
        <f t="shared" si="2"/>
        <v>0</v>
      </c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4"/>
      <c r="BM263" s="104"/>
      <c r="BN263" s="104"/>
      <c r="BO263" s="104"/>
      <c r="BP263" s="104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</row>
    <row r="264" spans="1:167" s="30" customFormat="1" ht="15" customHeight="1">
      <c r="A264" s="29"/>
      <c r="B264" s="120" t="s">
        <v>220</v>
      </c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1"/>
      <c r="AC264" s="100" t="s">
        <v>221</v>
      </c>
      <c r="AD264" s="101"/>
      <c r="AE264" s="101"/>
      <c r="AF264" s="101"/>
      <c r="AG264" s="101"/>
      <c r="AH264" s="101"/>
      <c r="AI264" s="101"/>
      <c r="AJ264" s="101"/>
      <c r="AK264" s="102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4">
        <f t="shared" si="2"/>
        <v>0</v>
      </c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  <c r="BL264" s="104"/>
      <c r="BM264" s="104"/>
      <c r="BN264" s="104"/>
      <c r="BO264" s="104"/>
      <c r="BP264" s="104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</row>
    <row r="265" spans="1:167" s="30" customFormat="1" ht="30" customHeight="1">
      <c r="A265" s="29"/>
      <c r="B265" s="98" t="s">
        <v>222</v>
      </c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9"/>
      <c r="AC265" s="100" t="s">
        <v>223</v>
      </c>
      <c r="AD265" s="101"/>
      <c r="AE265" s="101"/>
      <c r="AF265" s="101"/>
      <c r="AG265" s="101"/>
      <c r="AH265" s="101"/>
      <c r="AI265" s="101"/>
      <c r="AJ265" s="101"/>
      <c r="AK265" s="102"/>
      <c r="AL265" s="103" t="s">
        <v>24</v>
      </c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4">
        <f t="shared" si="2"/>
        <v>0</v>
      </c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  <c r="BL265" s="104"/>
      <c r="BM265" s="104"/>
      <c r="BN265" s="104"/>
      <c r="BO265" s="104"/>
      <c r="BP265" s="104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</row>
    <row r="266" spans="1:167" s="30" customFormat="1" ht="30" customHeight="1">
      <c r="A266" s="29"/>
      <c r="B266" s="98" t="s">
        <v>224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9"/>
      <c r="AC266" s="100" t="s">
        <v>225</v>
      </c>
      <c r="AD266" s="101"/>
      <c r="AE266" s="101"/>
      <c r="AF266" s="101"/>
      <c r="AG266" s="101"/>
      <c r="AH266" s="101"/>
      <c r="AI266" s="101"/>
      <c r="AJ266" s="101"/>
      <c r="AK266" s="102"/>
      <c r="AL266" s="103" t="s">
        <v>24</v>
      </c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4">
        <f t="shared" si="2"/>
        <v>0</v>
      </c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4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</row>
    <row r="267" spans="2:166" ht="15">
      <c r="B267" s="61" t="s">
        <v>227</v>
      </c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</row>
    <row r="268" spans="63:105" ht="15">
      <c r="BK268" s="48" t="s">
        <v>78</v>
      </c>
      <c r="BL268" s="48"/>
      <c r="BM268" s="48"/>
      <c r="BN268" s="48"/>
      <c r="BO268" s="48"/>
      <c r="BP268" s="48"/>
      <c r="BQ268" s="49" t="s">
        <v>41</v>
      </c>
      <c r="BR268" s="49"/>
      <c r="BS268" s="49"/>
      <c r="BT268" s="49"/>
      <c r="BU268" s="46" t="s">
        <v>40</v>
      </c>
      <c r="BV268" s="46"/>
      <c r="BW268" s="46"/>
      <c r="BX268" s="49" t="s">
        <v>268</v>
      </c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51">
        <v>20</v>
      </c>
      <c r="CQ268" s="51"/>
      <c r="CR268" s="51"/>
      <c r="CS268" s="51"/>
      <c r="CT268" s="62" t="s">
        <v>42</v>
      </c>
      <c r="CU268" s="62"/>
      <c r="CV268" s="62"/>
      <c r="CW268" s="62"/>
      <c r="CX268" s="46" t="s">
        <v>43</v>
      </c>
      <c r="CY268" s="46"/>
      <c r="CZ268" s="46"/>
      <c r="DA268" s="46"/>
    </row>
    <row r="269" spans="1:167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</row>
    <row r="270" spans="1:167" s="28" customFormat="1" ht="15" customHeight="1">
      <c r="A270" s="126" t="s">
        <v>136</v>
      </c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8"/>
      <c r="AC270" s="126" t="s">
        <v>137</v>
      </c>
      <c r="AD270" s="127"/>
      <c r="AE270" s="127"/>
      <c r="AF270" s="127"/>
      <c r="AG270" s="127"/>
      <c r="AH270" s="127"/>
      <c r="AI270" s="127"/>
      <c r="AJ270" s="127"/>
      <c r="AK270" s="128"/>
      <c r="AL270" s="126" t="s">
        <v>138</v>
      </c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8"/>
      <c r="BA270" s="132" t="s">
        <v>139</v>
      </c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  <c r="CA270" s="133"/>
      <c r="CB270" s="133"/>
      <c r="CC270" s="133"/>
      <c r="CD270" s="133"/>
      <c r="CE270" s="133"/>
      <c r="CF270" s="133"/>
      <c r="CG270" s="133"/>
      <c r="CH270" s="133"/>
      <c r="CI270" s="133"/>
      <c r="CJ270" s="133"/>
      <c r="CK270" s="133"/>
      <c r="CL270" s="133"/>
      <c r="CM270" s="133"/>
      <c r="CN270" s="133"/>
      <c r="CO270" s="133"/>
      <c r="CP270" s="133"/>
      <c r="CQ270" s="133"/>
      <c r="CR270" s="133"/>
      <c r="CS270" s="133"/>
      <c r="CT270" s="133"/>
      <c r="CU270" s="133"/>
      <c r="CV270" s="133"/>
      <c r="CW270" s="133"/>
      <c r="CX270" s="133"/>
      <c r="CY270" s="133"/>
      <c r="CZ270" s="133"/>
      <c r="DA270" s="133"/>
      <c r="DB270" s="133"/>
      <c r="DC270" s="133"/>
      <c r="DD270" s="133"/>
      <c r="DE270" s="133"/>
      <c r="DF270" s="133"/>
      <c r="DG270" s="133"/>
      <c r="DH270" s="133"/>
      <c r="DI270" s="133"/>
      <c r="DJ270" s="133"/>
      <c r="DK270" s="133"/>
      <c r="DL270" s="133"/>
      <c r="DM270" s="133"/>
      <c r="DN270" s="133"/>
      <c r="DO270" s="133"/>
      <c r="DP270" s="133"/>
      <c r="DQ270" s="133"/>
      <c r="DR270" s="133"/>
      <c r="DS270" s="133"/>
      <c r="DT270" s="133"/>
      <c r="DU270" s="133"/>
      <c r="DV270" s="133"/>
      <c r="DW270" s="133"/>
      <c r="DX270" s="133"/>
      <c r="DY270" s="133"/>
      <c r="DZ270" s="133"/>
      <c r="EA270" s="133"/>
      <c r="EB270" s="133"/>
      <c r="EC270" s="133"/>
      <c r="ED270" s="133"/>
      <c r="EE270" s="133"/>
      <c r="EF270" s="133"/>
      <c r="EG270" s="133"/>
      <c r="EH270" s="133"/>
      <c r="EI270" s="133"/>
      <c r="EJ270" s="133"/>
      <c r="EK270" s="133"/>
      <c r="EL270" s="133"/>
      <c r="EM270" s="133"/>
      <c r="EN270" s="133"/>
      <c r="EO270" s="133"/>
      <c r="EP270" s="133"/>
      <c r="EQ270" s="133"/>
      <c r="ER270" s="133"/>
      <c r="ES270" s="133"/>
      <c r="ET270" s="133"/>
      <c r="EU270" s="133"/>
      <c r="EV270" s="133"/>
      <c r="EW270" s="133"/>
      <c r="EX270" s="133"/>
      <c r="EY270" s="133"/>
      <c r="EZ270" s="133"/>
      <c r="FA270" s="133"/>
      <c r="FB270" s="133"/>
      <c r="FC270" s="133"/>
      <c r="FD270" s="133"/>
      <c r="FE270" s="133"/>
      <c r="FF270" s="133"/>
      <c r="FG270" s="133"/>
      <c r="FH270" s="133"/>
      <c r="FI270" s="133"/>
      <c r="FJ270" s="133"/>
      <c r="FK270" s="134"/>
    </row>
    <row r="271" spans="1:167" s="28" customFormat="1" ht="15" customHeight="1">
      <c r="A271" s="141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3"/>
      <c r="AC271" s="141"/>
      <c r="AD271" s="142"/>
      <c r="AE271" s="142"/>
      <c r="AF271" s="142"/>
      <c r="AG271" s="142"/>
      <c r="AH271" s="142"/>
      <c r="AI271" s="142"/>
      <c r="AJ271" s="142"/>
      <c r="AK271" s="143"/>
      <c r="AL271" s="141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3"/>
      <c r="BA271" s="126" t="s">
        <v>140</v>
      </c>
      <c r="BB271" s="127"/>
      <c r="BC271" s="127"/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8"/>
      <c r="BQ271" s="132" t="s">
        <v>7</v>
      </c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133"/>
      <c r="CB271" s="133"/>
      <c r="CC271" s="133"/>
      <c r="CD271" s="133"/>
      <c r="CE271" s="133"/>
      <c r="CF271" s="133"/>
      <c r="CG271" s="133"/>
      <c r="CH271" s="133"/>
      <c r="CI271" s="133"/>
      <c r="CJ271" s="133"/>
      <c r="CK271" s="133"/>
      <c r="CL271" s="133"/>
      <c r="CM271" s="133"/>
      <c r="CN271" s="133"/>
      <c r="CO271" s="133"/>
      <c r="CP271" s="133"/>
      <c r="CQ271" s="133"/>
      <c r="CR271" s="133"/>
      <c r="CS271" s="133"/>
      <c r="CT271" s="133"/>
      <c r="CU271" s="133"/>
      <c r="CV271" s="133"/>
      <c r="CW271" s="133"/>
      <c r="CX271" s="133"/>
      <c r="CY271" s="133"/>
      <c r="CZ271" s="133"/>
      <c r="DA271" s="133"/>
      <c r="DB271" s="133"/>
      <c r="DC271" s="133"/>
      <c r="DD271" s="133"/>
      <c r="DE271" s="133"/>
      <c r="DF271" s="133"/>
      <c r="DG271" s="133"/>
      <c r="DH271" s="133"/>
      <c r="DI271" s="133"/>
      <c r="DJ271" s="133"/>
      <c r="DK271" s="133"/>
      <c r="DL271" s="133"/>
      <c r="DM271" s="133"/>
      <c r="DN271" s="133"/>
      <c r="DO271" s="133"/>
      <c r="DP271" s="133"/>
      <c r="DQ271" s="133"/>
      <c r="DR271" s="133"/>
      <c r="DS271" s="133"/>
      <c r="DT271" s="133"/>
      <c r="DU271" s="133"/>
      <c r="DV271" s="133"/>
      <c r="DW271" s="133"/>
      <c r="DX271" s="133"/>
      <c r="DY271" s="133"/>
      <c r="DZ271" s="133"/>
      <c r="EA271" s="133"/>
      <c r="EB271" s="133"/>
      <c r="EC271" s="133"/>
      <c r="ED271" s="133"/>
      <c r="EE271" s="133"/>
      <c r="EF271" s="133"/>
      <c r="EG271" s="133"/>
      <c r="EH271" s="133"/>
      <c r="EI271" s="133"/>
      <c r="EJ271" s="133"/>
      <c r="EK271" s="133"/>
      <c r="EL271" s="133"/>
      <c r="EM271" s="133"/>
      <c r="EN271" s="133"/>
      <c r="EO271" s="133"/>
      <c r="EP271" s="133"/>
      <c r="EQ271" s="133"/>
      <c r="ER271" s="133"/>
      <c r="ES271" s="133"/>
      <c r="ET271" s="133"/>
      <c r="EU271" s="133"/>
      <c r="EV271" s="133"/>
      <c r="EW271" s="133"/>
      <c r="EX271" s="133"/>
      <c r="EY271" s="133"/>
      <c r="EZ271" s="133"/>
      <c r="FA271" s="133"/>
      <c r="FB271" s="133"/>
      <c r="FC271" s="133"/>
      <c r="FD271" s="133"/>
      <c r="FE271" s="133"/>
      <c r="FF271" s="133"/>
      <c r="FG271" s="133"/>
      <c r="FH271" s="133"/>
      <c r="FI271" s="133"/>
      <c r="FJ271" s="133"/>
      <c r="FK271" s="134"/>
    </row>
    <row r="272" spans="1:167" s="28" customFormat="1" ht="57" customHeight="1">
      <c r="A272" s="141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3"/>
      <c r="AC272" s="141"/>
      <c r="AD272" s="142"/>
      <c r="AE272" s="142"/>
      <c r="AF272" s="142"/>
      <c r="AG272" s="142"/>
      <c r="AH272" s="142"/>
      <c r="AI272" s="142"/>
      <c r="AJ272" s="142"/>
      <c r="AK272" s="143"/>
      <c r="AL272" s="141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3"/>
      <c r="BA272" s="141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3"/>
      <c r="BQ272" s="126" t="s">
        <v>141</v>
      </c>
      <c r="BR272" s="127"/>
      <c r="BS272" s="127"/>
      <c r="BT272" s="127"/>
      <c r="BU272" s="127"/>
      <c r="BV272" s="127"/>
      <c r="BW272" s="127"/>
      <c r="BX272" s="127"/>
      <c r="BY272" s="127"/>
      <c r="BZ272" s="127"/>
      <c r="CA272" s="127"/>
      <c r="CB272" s="127"/>
      <c r="CC272" s="127"/>
      <c r="CD272" s="127"/>
      <c r="CE272" s="127"/>
      <c r="CF272" s="128"/>
      <c r="CG272" s="126" t="s">
        <v>142</v>
      </c>
      <c r="CH272" s="127"/>
      <c r="CI272" s="127"/>
      <c r="CJ272" s="127"/>
      <c r="CK272" s="127"/>
      <c r="CL272" s="127"/>
      <c r="CM272" s="127"/>
      <c r="CN272" s="127"/>
      <c r="CO272" s="127"/>
      <c r="CP272" s="127"/>
      <c r="CQ272" s="127"/>
      <c r="CR272" s="127"/>
      <c r="CS272" s="127"/>
      <c r="CT272" s="127"/>
      <c r="CU272" s="127"/>
      <c r="CV272" s="127"/>
      <c r="CW272" s="127"/>
      <c r="CX272" s="127"/>
      <c r="CY272" s="128"/>
      <c r="CZ272" s="126" t="s">
        <v>143</v>
      </c>
      <c r="DA272" s="127"/>
      <c r="DB272" s="127"/>
      <c r="DC272" s="127"/>
      <c r="DD272" s="127"/>
      <c r="DE272" s="127"/>
      <c r="DF272" s="127"/>
      <c r="DG272" s="127"/>
      <c r="DH272" s="127"/>
      <c r="DI272" s="127"/>
      <c r="DJ272" s="127"/>
      <c r="DK272" s="127"/>
      <c r="DL272" s="127"/>
      <c r="DM272" s="127"/>
      <c r="DN272" s="127"/>
      <c r="DO272" s="128"/>
      <c r="DP272" s="126" t="s">
        <v>144</v>
      </c>
      <c r="DQ272" s="127"/>
      <c r="DR272" s="127"/>
      <c r="DS272" s="127"/>
      <c r="DT272" s="127"/>
      <c r="DU272" s="127"/>
      <c r="DV272" s="127"/>
      <c r="DW272" s="127"/>
      <c r="DX272" s="127"/>
      <c r="DY272" s="127"/>
      <c r="DZ272" s="127"/>
      <c r="EA272" s="127"/>
      <c r="EB272" s="127"/>
      <c r="EC272" s="127"/>
      <c r="ED272" s="127"/>
      <c r="EE272" s="128"/>
      <c r="EF272" s="132" t="s">
        <v>145</v>
      </c>
      <c r="EG272" s="133"/>
      <c r="EH272" s="133"/>
      <c r="EI272" s="133"/>
      <c r="EJ272" s="133"/>
      <c r="EK272" s="133"/>
      <c r="EL272" s="133"/>
      <c r="EM272" s="133"/>
      <c r="EN272" s="133"/>
      <c r="EO272" s="133"/>
      <c r="EP272" s="133"/>
      <c r="EQ272" s="133"/>
      <c r="ER272" s="133"/>
      <c r="ES272" s="133"/>
      <c r="ET272" s="133"/>
      <c r="EU272" s="133"/>
      <c r="EV272" s="133"/>
      <c r="EW272" s="133"/>
      <c r="EX272" s="133"/>
      <c r="EY272" s="133"/>
      <c r="EZ272" s="133"/>
      <c r="FA272" s="133"/>
      <c r="FB272" s="133"/>
      <c r="FC272" s="133"/>
      <c r="FD272" s="133"/>
      <c r="FE272" s="133"/>
      <c r="FF272" s="133"/>
      <c r="FG272" s="133"/>
      <c r="FH272" s="133"/>
      <c r="FI272" s="133"/>
      <c r="FJ272" s="133"/>
      <c r="FK272" s="134"/>
    </row>
    <row r="273" spans="1:167" s="28" customFormat="1" ht="69" customHeight="1">
      <c r="A273" s="129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1"/>
      <c r="AC273" s="129"/>
      <c r="AD273" s="130"/>
      <c r="AE273" s="130"/>
      <c r="AF273" s="130"/>
      <c r="AG273" s="130"/>
      <c r="AH273" s="130"/>
      <c r="AI273" s="130"/>
      <c r="AJ273" s="130"/>
      <c r="AK273" s="131"/>
      <c r="AL273" s="129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1"/>
      <c r="BA273" s="129"/>
      <c r="BB273" s="130"/>
      <c r="BC273" s="130"/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0"/>
      <c r="BN273" s="130"/>
      <c r="BO273" s="130"/>
      <c r="BP273" s="131"/>
      <c r="BQ273" s="129"/>
      <c r="BR273" s="130"/>
      <c r="BS273" s="130"/>
      <c r="BT273" s="130"/>
      <c r="BU273" s="130"/>
      <c r="BV273" s="130"/>
      <c r="BW273" s="130"/>
      <c r="BX273" s="130"/>
      <c r="BY273" s="130"/>
      <c r="BZ273" s="130"/>
      <c r="CA273" s="130"/>
      <c r="CB273" s="130"/>
      <c r="CC273" s="130"/>
      <c r="CD273" s="130"/>
      <c r="CE273" s="130"/>
      <c r="CF273" s="131"/>
      <c r="CG273" s="129"/>
      <c r="CH273" s="130"/>
      <c r="CI273" s="130"/>
      <c r="CJ273" s="130"/>
      <c r="CK273" s="130"/>
      <c r="CL273" s="130"/>
      <c r="CM273" s="130"/>
      <c r="CN273" s="130"/>
      <c r="CO273" s="130"/>
      <c r="CP273" s="130"/>
      <c r="CQ273" s="130"/>
      <c r="CR273" s="130"/>
      <c r="CS273" s="130"/>
      <c r="CT273" s="130"/>
      <c r="CU273" s="130"/>
      <c r="CV273" s="130"/>
      <c r="CW273" s="130"/>
      <c r="CX273" s="130"/>
      <c r="CY273" s="131"/>
      <c r="CZ273" s="129"/>
      <c r="DA273" s="130"/>
      <c r="DB273" s="130"/>
      <c r="DC273" s="130"/>
      <c r="DD273" s="130"/>
      <c r="DE273" s="130"/>
      <c r="DF273" s="130"/>
      <c r="DG273" s="130"/>
      <c r="DH273" s="130"/>
      <c r="DI273" s="130"/>
      <c r="DJ273" s="130"/>
      <c r="DK273" s="130"/>
      <c r="DL273" s="130"/>
      <c r="DM273" s="130"/>
      <c r="DN273" s="130"/>
      <c r="DO273" s="131"/>
      <c r="DP273" s="129"/>
      <c r="DQ273" s="130"/>
      <c r="DR273" s="130"/>
      <c r="DS273" s="130"/>
      <c r="DT273" s="130"/>
      <c r="DU273" s="130"/>
      <c r="DV273" s="130"/>
      <c r="DW273" s="130"/>
      <c r="DX273" s="130"/>
      <c r="DY273" s="130"/>
      <c r="DZ273" s="130"/>
      <c r="EA273" s="130"/>
      <c r="EB273" s="130"/>
      <c r="EC273" s="130"/>
      <c r="ED273" s="130"/>
      <c r="EE273" s="131"/>
      <c r="EF273" s="129" t="s">
        <v>140</v>
      </c>
      <c r="EG273" s="130"/>
      <c r="EH273" s="130"/>
      <c r="EI273" s="130"/>
      <c r="EJ273" s="130"/>
      <c r="EK273" s="130"/>
      <c r="EL273" s="130"/>
      <c r="EM273" s="130"/>
      <c r="EN273" s="130"/>
      <c r="EO273" s="130"/>
      <c r="EP273" s="130"/>
      <c r="EQ273" s="130"/>
      <c r="ER273" s="130"/>
      <c r="ES273" s="130"/>
      <c r="ET273" s="130"/>
      <c r="EU273" s="131"/>
      <c r="EV273" s="129" t="s">
        <v>146</v>
      </c>
      <c r="EW273" s="130"/>
      <c r="EX273" s="130"/>
      <c r="EY273" s="130"/>
      <c r="EZ273" s="130"/>
      <c r="FA273" s="130"/>
      <c r="FB273" s="130"/>
      <c r="FC273" s="130"/>
      <c r="FD273" s="130"/>
      <c r="FE273" s="130"/>
      <c r="FF273" s="130"/>
      <c r="FG273" s="130"/>
      <c r="FH273" s="130"/>
      <c r="FI273" s="130"/>
      <c r="FJ273" s="130"/>
      <c r="FK273" s="131"/>
    </row>
    <row r="274" spans="1:167" s="28" customFormat="1" ht="13.5">
      <c r="A274" s="135">
        <v>1</v>
      </c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7"/>
      <c r="AC274" s="100" t="s">
        <v>147</v>
      </c>
      <c r="AD274" s="101"/>
      <c r="AE274" s="101"/>
      <c r="AF274" s="101"/>
      <c r="AG274" s="101"/>
      <c r="AH274" s="101"/>
      <c r="AI274" s="101"/>
      <c r="AJ274" s="101"/>
      <c r="AK274" s="102"/>
      <c r="AL274" s="100" t="s">
        <v>148</v>
      </c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2"/>
      <c r="BA274" s="135">
        <v>4</v>
      </c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7"/>
      <c r="BQ274" s="135">
        <v>5</v>
      </c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7"/>
      <c r="CG274" s="135">
        <v>6</v>
      </c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7"/>
      <c r="CZ274" s="135">
        <v>7</v>
      </c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  <c r="DM274" s="136"/>
      <c r="DN274" s="136"/>
      <c r="DO274" s="137"/>
      <c r="DP274" s="135">
        <v>8</v>
      </c>
      <c r="DQ274" s="136"/>
      <c r="DR274" s="136"/>
      <c r="DS274" s="136"/>
      <c r="DT274" s="136"/>
      <c r="DU274" s="136"/>
      <c r="DV274" s="136"/>
      <c r="DW274" s="136"/>
      <c r="DX274" s="136"/>
      <c r="DY274" s="136"/>
      <c r="DZ274" s="136"/>
      <c r="EA274" s="136"/>
      <c r="EB274" s="136"/>
      <c r="EC274" s="136"/>
      <c r="ED274" s="136"/>
      <c r="EE274" s="137"/>
      <c r="EF274" s="135">
        <v>9</v>
      </c>
      <c r="EG274" s="136"/>
      <c r="EH274" s="136"/>
      <c r="EI274" s="136"/>
      <c r="EJ274" s="136"/>
      <c r="EK274" s="136"/>
      <c r="EL274" s="136"/>
      <c r="EM274" s="136"/>
      <c r="EN274" s="136"/>
      <c r="EO274" s="136"/>
      <c r="EP274" s="136"/>
      <c r="EQ274" s="136"/>
      <c r="ER274" s="136"/>
      <c r="ES274" s="136"/>
      <c r="ET274" s="136"/>
      <c r="EU274" s="137"/>
      <c r="EV274" s="135">
        <v>10</v>
      </c>
      <c r="EW274" s="136"/>
      <c r="EX274" s="136"/>
      <c r="EY274" s="136"/>
      <c r="EZ274" s="136"/>
      <c r="FA274" s="136"/>
      <c r="FB274" s="136"/>
      <c r="FC274" s="136"/>
      <c r="FD274" s="136"/>
      <c r="FE274" s="136"/>
      <c r="FF274" s="136"/>
      <c r="FG274" s="136"/>
      <c r="FH274" s="136"/>
      <c r="FI274" s="136"/>
      <c r="FJ274" s="136"/>
      <c r="FK274" s="137"/>
    </row>
    <row r="275" spans="1:167" s="30" customFormat="1" ht="30" customHeight="1">
      <c r="A275" s="29"/>
      <c r="B275" s="98" t="s">
        <v>149</v>
      </c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9"/>
      <c r="AC275" s="138" t="s">
        <v>150</v>
      </c>
      <c r="AD275" s="139"/>
      <c r="AE275" s="139"/>
      <c r="AF275" s="139"/>
      <c r="AG275" s="139"/>
      <c r="AH275" s="139"/>
      <c r="AI275" s="139"/>
      <c r="AJ275" s="139"/>
      <c r="AK275" s="140"/>
      <c r="AL275" s="198" t="s">
        <v>24</v>
      </c>
      <c r="AM275" s="198"/>
      <c r="AN275" s="198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8"/>
      <c r="AY275" s="198"/>
      <c r="AZ275" s="198"/>
      <c r="BA275" s="199">
        <f>BQ275+CG275+CZ275+DP275+EF275</f>
        <v>2088356</v>
      </c>
      <c r="BB275" s="199"/>
      <c r="BC275" s="199"/>
      <c r="BD275" s="199"/>
      <c r="BE275" s="199"/>
      <c r="BF275" s="199"/>
      <c r="BG275" s="199"/>
      <c r="BH275" s="199"/>
      <c r="BI275" s="199"/>
      <c r="BJ275" s="199"/>
      <c r="BK275" s="199"/>
      <c r="BL275" s="199"/>
      <c r="BM275" s="199"/>
      <c r="BN275" s="199"/>
      <c r="BO275" s="199"/>
      <c r="BP275" s="199"/>
      <c r="BQ275" s="200">
        <f>BQ277+BQ279+BQ280+BQ281</f>
        <v>1840883</v>
      </c>
      <c r="BR275" s="201"/>
      <c r="BS275" s="201"/>
      <c r="BT275" s="201"/>
      <c r="BU275" s="201"/>
      <c r="BV275" s="201"/>
      <c r="BW275" s="201"/>
      <c r="BX275" s="201"/>
      <c r="BY275" s="201"/>
      <c r="BZ275" s="201"/>
      <c r="CA275" s="201"/>
      <c r="CB275" s="201"/>
      <c r="CC275" s="201"/>
      <c r="CD275" s="201"/>
      <c r="CE275" s="201"/>
      <c r="CF275" s="202"/>
      <c r="CG275" s="199">
        <f>CG285</f>
        <v>1200</v>
      </c>
      <c r="CH275" s="199"/>
      <c r="CI275" s="199"/>
      <c r="CJ275" s="199"/>
      <c r="CK275" s="199"/>
      <c r="CL275" s="199"/>
      <c r="CM275" s="199"/>
      <c r="CN275" s="199"/>
      <c r="CO275" s="199"/>
      <c r="CP275" s="199"/>
      <c r="CQ275" s="199"/>
      <c r="CR275" s="199"/>
      <c r="CS275" s="199"/>
      <c r="CT275" s="199"/>
      <c r="CU275" s="199"/>
      <c r="CV275" s="199"/>
      <c r="CW275" s="199"/>
      <c r="CX275" s="199"/>
      <c r="CY275" s="199"/>
      <c r="CZ275" s="200">
        <f>CZ277+CZ285</f>
        <v>0</v>
      </c>
      <c r="DA275" s="201"/>
      <c r="DB275" s="201"/>
      <c r="DC275" s="201"/>
      <c r="DD275" s="201"/>
      <c r="DE275" s="201"/>
      <c r="DF275" s="201"/>
      <c r="DG275" s="201"/>
      <c r="DH275" s="201"/>
      <c r="DI275" s="201"/>
      <c r="DJ275" s="201"/>
      <c r="DK275" s="201"/>
      <c r="DL275" s="201"/>
      <c r="DM275" s="201"/>
      <c r="DN275" s="201"/>
      <c r="DO275" s="202"/>
      <c r="DP275" s="200">
        <f>DP277+DP279+DP280+DP281</f>
        <v>0</v>
      </c>
      <c r="DQ275" s="201"/>
      <c r="DR275" s="201"/>
      <c r="DS275" s="201"/>
      <c r="DT275" s="201"/>
      <c r="DU275" s="201"/>
      <c r="DV275" s="201"/>
      <c r="DW275" s="201"/>
      <c r="DX275" s="201"/>
      <c r="DY275" s="201"/>
      <c r="DZ275" s="201"/>
      <c r="EA275" s="201"/>
      <c r="EB275" s="201"/>
      <c r="EC275" s="201"/>
      <c r="ED275" s="201"/>
      <c r="EE275" s="202"/>
      <c r="EF275" s="200">
        <f>EF277+EF279+EF280+EF281</f>
        <v>246273</v>
      </c>
      <c r="EG275" s="201"/>
      <c r="EH275" s="201"/>
      <c r="EI275" s="201"/>
      <c r="EJ275" s="201"/>
      <c r="EK275" s="201"/>
      <c r="EL275" s="201"/>
      <c r="EM275" s="201"/>
      <c r="EN275" s="201"/>
      <c r="EO275" s="201"/>
      <c r="EP275" s="201"/>
      <c r="EQ275" s="201"/>
      <c r="ER275" s="201"/>
      <c r="ES275" s="201"/>
      <c r="ET275" s="201"/>
      <c r="EU275" s="202"/>
      <c r="EV275" s="200"/>
      <c r="EW275" s="201"/>
      <c r="EX275" s="201"/>
      <c r="EY275" s="201"/>
      <c r="EZ275" s="201"/>
      <c r="FA275" s="201"/>
      <c r="FB275" s="201"/>
      <c r="FC275" s="201"/>
      <c r="FD275" s="201"/>
      <c r="FE275" s="201"/>
      <c r="FF275" s="201"/>
      <c r="FG275" s="201"/>
      <c r="FH275" s="201"/>
      <c r="FI275" s="201"/>
      <c r="FJ275" s="201"/>
      <c r="FK275" s="202"/>
    </row>
    <row r="276" spans="1:167" s="30" customFormat="1" ht="15" customHeight="1">
      <c r="A276" s="29"/>
      <c r="B276" s="120" t="s">
        <v>7</v>
      </c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1"/>
      <c r="AC276" s="100"/>
      <c r="AD276" s="101"/>
      <c r="AE276" s="101"/>
      <c r="AF276" s="101"/>
      <c r="AG276" s="101"/>
      <c r="AH276" s="101"/>
      <c r="AI276" s="101"/>
      <c r="AJ276" s="101"/>
      <c r="AK276" s="102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99">
        <f>EF276</f>
        <v>0</v>
      </c>
      <c r="BB276" s="199"/>
      <c r="BC276" s="199"/>
      <c r="BD276" s="199"/>
      <c r="BE276" s="199"/>
      <c r="BF276" s="199"/>
      <c r="BG276" s="199"/>
      <c r="BH276" s="199"/>
      <c r="BI276" s="199"/>
      <c r="BJ276" s="199"/>
      <c r="BK276" s="199"/>
      <c r="BL276" s="199"/>
      <c r="BM276" s="199"/>
      <c r="BN276" s="199"/>
      <c r="BO276" s="199"/>
      <c r="BP276" s="199"/>
      <c r="BQ276" s="97" t="s">
        <v>24</v>
      </c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 t="s">
        <v>24</v>
      </c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 t="s">
        <v>24</v>
      </c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 t="s">
        <v>24</v>
      </c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 t="s">
        <v>24</v>
      </c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</row>
    <row r="277" spans="1:167" s="30" customFormat="1" ht="15" customHeight="1">
      <c r="A277" s="29"/>
      <c r="B277" s="120" t="s">
        <v>151</v>
      </c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1"/>
      <c r="AC277" s="100" t="s">
        <v>152</v>
      </c>
      <c r="AD277" s="101"/>
      <c r="AE277" s="101"/>
      <c r="AF277" s="101"/>
      <c r="AG277" s="101"/>
      <c r="AH277" s="101"/>
      <c r="AI277" s="101"/>
      <c r="AJ277" s="101"/>
      <c r="AK277" s="102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99">
        <f>BQ277+CG277+CZ277+DP277+EF277</f>
        <v>0</v>
      </c>
      <c r="BB277" s="199"/>
      <c r="BC277" s="199"/>
      <c r="BD277" s="199"/>
      <c r="BE277" s="199"/>
      <c r="BF277" s="199"/>
      <c r="BG277" s="199"/>
      <c r="BH277" s="199"/>
      <c r="BI277" s="199"/>
      <c r="BJ277" s="199"/>
      <c r="BK277" s="199"/>
      <c r="BL277" s="199"/>
      <c r="BM277" s="199"/>
      <c r="BN277" s="199"/>
      <c r="BO277" s="199"/>
      <c r="BP277" s="199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</row>
    <row r="278" spans="1:167" s="30" customFormat="1" ht="59.25" customHeight="1">
      <c r="A278" s="31"/>
      <c r="B278" s="203" t="s">
        <v>153</v>
      </c>
      <c r="C278" s="203"/>
      <c r="D278" s="203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4"/>
      <c r="AC278" s="109"/>
      <c r="AD278" s="110"/>
      <c r="AE278" s="110"/>
      <c r="AF278" s="110"/>
      <c r="AG278" s="110"/>
      <c r="AH278" s="110"/>
      <c r="AI278" s="110"/>
      <c r="AJ278" s="110"/>
      <c r="AK278" s="111"/>
      <c r="AL278" s="103" t="s">
        <v>154</v>
      </c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99">
        <f>DP278+EF278+BQ278</f>
        <v>0</v>
      </c>
      <c r="BB278" s="199"/>
      <c r="BC278" s="199"/>
      <c r="BD278" s="199"/>
      <c r="BE278" s="199"/>
      <c r="BF278" s="199"/>
      <c r="BG278" s="199"/>
      <c r="BH278" s="199"/>
      <c r="BI278" s="199"/>
      <c r="BJ278" s="199"/>
      <c r="BK278" s="199"/>
      <c r="BL278" s="199"/>
      <c r="BM278" s="199"/>
      <c r="BN278" s="199"/>
      <c r="BO278" s="199"/>
      <c r="BP278" s="199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 t="s">
        <v>24</v>
      </c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 t="s">
        <v>24</v>
      </c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</row>
    <row r="279" spans="1:167" s="30" customFormat="1" ht="30" customHeight="1">
      <c r="A279" s="31"/>
      <c r="B279" s="122" t="s">
        <v>155</v>
      </c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3"/>
      <c r="AC279" s="109" t="s">
        <v>154</v>
      </c>
      <c r="AD279" s="110"/>
      <c r="AE279" s="110"/>
      <c r="AF279" s="110"/>
      <c r="AG279" s="110"/>
      <c r="AH279" s="110"/>
      <c r="AI279" s="110"/>
      <c r="AJ279" s="110"/>
      <c r="AK279" s="111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99">
        <f>DP279+EF279+BQ279</f>
        <v>0</v>
      </c>
      <c r="BB279" s="199"/>
      <c r="BC279" s="199"/>
      <c r="BD279" s="199"/>
      <c r="BE279" s="199"/>
      <c r="BF279" s="199"/>
      <c r="BG279" s="199"/>
      <c r="BH279" s="199"/>
      <c r="BI279" s="199"/>
      <c r="BJ279" s="199"/>
      <c r="BK279" s="199"/>
      <c r="BL279" s="199"/>
      <c r="BM279" s="199"/>
      <c r="BN279" s="199"/>
      <c r="BO279" s="199"/>
      <c r="BP279" s="199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 t="s">
        <v>24</v>
      </c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 t="s">
        <v>24</v>
      </c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</row>
    <row r="280" spans="1:167" s="30" customFormat="1" ht="62.25" customHeight="1">
      <c r="A280" s="31"/>
      <c r="B280" s="203" t="s">
        <v>153</v>
      </c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4"/>
      <c r="AC280" s="109"/>
      <c r="AD280" s="110"/>
      <c r="AE280" s="110"/>
      <c r="AF280" s="110"/>
      <c r="AG280" s="110"/>
      <c r="AH280" s="110"/>
      <c r="AI280" s="110"/>
      <c r="AJ280" s="110"/>
      <c r="AK280" s="111"/>
      <c r="AL280" s="237" t="s">
        <v>156</v>
      </c>
      <c r="AM280" s="237"/>
      <c r="AN280" s="237"/>
      <c r="AO280" s="237"/>
      <c r="AP280" s="237"/>
      <c r="AQ280" s="237"/>
      <c r="AR280" s="237"/>
      <c r="AS280" s="237"/>
      <c r="AT280" s="237"/>
      <c r="AU280" s="237"/>
      <c r="AV280" s="237"/>
      <c r="AW280" s="237"/>
      <c r="AX280" s="237"/>
      <c r="AY280" s="237"/>
      <c r="AZ280" s="237"/>
      <c r="BA280" s="104">
        <f>DP280+EF280+BQ280</f>
        <v>2087156</v>
      </c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  <c r="BO280" s="104"/>
      <c r="BP280" s="104"/>
      <c r="BQ280" s="238">
        <v>1840883</v>
      </c>
      <c r="BR280" s="238"/>
      <c r="BS280" s="238"/>
      <c r="BT280" s="238"/>
      <c r="BU280" s="238"/>
      <c r="BV280" s="238"/>
      <c r="BW280" s="238"/>
      <c r="BX280" s="238"/>
      <c r="BY280" s="238"/>
      <c r="BZ280" s="238"/>
      <c r="CA280" s="238"/>
      <c r="CB280" s="238"/>
      <c r="CC280" s="238"/>
      <c r="CD280" s="238"/>
      <c r="CE280" s="238"/>
      <c r="CF280" s="238"/>
      <c r="CG280" s="238" t="s">
        <v>24</v>
      </c>
      <c r="CH280" s="238"/>
      <c r="CI280" s="238"/>
      <c r="CJ280" s="238"/>
      <c r="CK280" s="238"/>
      <c r="CL280" s="238"/>
      <c r="CM280" s="238"/>
      <c r="CN280" s="238"/>
      <c r="CO280" s="238"/>
      <c r="CP280" s="238"/>
      <c r="CQ280" s="238"/>
      <c r="CR280" s="238"/>
      <c r="CS280" s="238"/>
      <c r="CT280" s="238"/>
      <c r="CU280" s="238"/>
      <c r="CV280" s="238"/>
      <c r="CW280" s="238"/>
      <c r="CX280" s="238"/>
      <c r="CY280" s="238"/>
      <c r="CZ280" s="238" t="s">
        <v>24</v>
      </c>
      <c r="DA280" s="238"/>
      <c r="DB280" s="238"/>
      <c r="DC280" s="238"/>
      <c r="DD280" s="238"/>
      <c r="DE280" s="238"/>
      <c r="DF280" s="238"/>
      <c r="DG280" s="238"/>
      <c r="DH280" s="238"/>
      <c r="DI280" s="238"/>
      <c r="DJ280" s="238"/>
      <c r="DK280" s="238"/>
      <c r="DL280" s="238"/>
      <c r="DM280" s="238"/>
      <c r="DN280" s="238"/>
      <c r="DO280" s="238"/>
      <c r="DP280" s="238"/>
      <c r="DQ280" s="238"/>
      <c r="DR280" s="238"/>
      <c r="DS280" s="238"/>
      <c r="DT280" s="238"/>
      <c r="DU280" s="238"/>
      <c r="DV280" s="238"/>
      <c r="DW280" s="238"/>
      <c r="DX280" s="238"/>
      <c r="DY280" s="238"/>
      <c r="DZ280" s="238"/>
      <c r="EA280" s="238"/>
      <c r="EB280" s="238"/>
      <c r="EC280" s="238"/>
      <c r="ED280" s="238"/>
      <c r="EE280" s="238"/>
      <c r="EF280" s="238">
        <v>246273</v>
      </c>
      <c r="EG280" s="238"/>
      <c r="EH280" s="238"/>
      <c r="EI280" s="238"/>
      <c r="EJ280" s="238"/>
      <c r="EK280" s="238"/>
      <c r="EL280" s="238"/>
      <c r="EM280" s="238"/>
      <c r="EN280" s="238"/>
      <c r="EO280" s="238"/>
      <c r="EP280" s="238"/>
      <c r="EQ280" s="238"/>
      <c r="ER280" s="238"/>
      <c r="ES280" s="238"/>
      <c r="ET280" s="238"/>
      <c r="EU280" s="238"/>
      <c r="EV280" s="238"/>
      <c r="EW280" s="238"/>
      <c r="EX280" s="238"/>
      <c r="EY280" s="238"/>
      <c r="EZ280" s="238"/>
      <c r="FA280" s="238"/>
      <c r="FB280" s="238"/>
      <c r="FC280" s="238"/>
      <c r="FD280" s="238"/>
      <c r="FE280" s="238"/>
      <c r="FF280" s="238"/>
      <c r="FG280" s="238"/>
      <c r="FH280" s="238"/>
      <c r="FI280" s="238"/>
      <c r="FJ280" s="238"/>
      <c r="FK280" s="238"/>
    </row>
    <row r="281" spans="1:167" s="30" customFormat="1" ht="15" customHeight="1">
      <c r="A281" s="31"/>
      <c r="B281" s="122" t="s">
        <v>157</v>
      </c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3"/>
      <c r="AC281" s="109"/>
      <c r="AD281" s="110"/>
      <c r="AE281" s="110"/>
      <c r="AF281" s="110"/>
      <c r="AG281" s="110"/>
      <c r="AH281" s="110"/>
      <c r="AI281" s="110"/>
      <c r="AJ281" s="110"/>
      <c r="AK281" s="111"/>
      <c r="AL281" s="237"/>
      <c r="AM281" s="237"/>
      <c r="AN281" s="237"/>
      <c r="AO281" s="237"/>
      <c r="AP281" s="237"/>
      <c r="AQ281" s="237"/>
      <c r="AR281" s="237"/>
      <c r="AS281" s="237"/>
      <c r="AT281" s="237"/>
      <c r="AU281" s="237"/>
      <c r="AV281" s="237"/>
      <c r="AW281" s="237"/>
      <c r="AX281" s="237"/>
      <c r="AY281" s="237"/>
      <c r="AZ281" s="237"/>
      <c r="BA281" s="104">
        <f>DP281+EF281+BQ281</f>
        <v>0</v>
      </c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238"/>
      <c r="BR281" s="238"/>
      <c r="BS281" s="238"/>
      <c r="BT281" s="238"/>
      <c r="BU281" s="238"/>
      <c r="BV281" s="238"/>
      <c r="BW281" s="238"/>
      <c r="BX281" s="238"/>
      <c r="BY281" s="238"/>
      <c r="BZ281" s="238"/>
      <c r="CA281" s="238"/>
      <c r="CB281" s="238"/>
      <c r="CC281" s="238"/>
      <c r="CD281" s="238"/>
      <c r="CE281" s="238"/>
      <c r="CF281" s="238"/>
      <c r="CG281" s="238" t="s">
        <v>24</v>
      </c>
      <c r="CH281" s="238"/>
      <c r="CI281" s="238"/>
      <c r="CJ281" s="238"/>
      <c r="CK281" s="238"/>
      <c r="CL281" s="238"/>
      <c r="CM281" s="238"/>
      <c r="CN281" s="238"/>
      <c r="CO281" s="238"/>
      <c r="CP281" s="238"/>
      <c r="CQ281" s="238"/>
      <c r="CR281" s="238"/>
      <c r="CS281" s="238"/>
      <c r="CT281" s="238"/>
      <c r="CU281" s="238"/>
      <c r="CV281" s="238"/>
      <c r="CW281" s="238"/>
      <c r="CX281" s="238"/>
      <c r="CY281" s="238"/>
      <c r="CZ281" s="238" t="s">
        <v>24</v>
      </c>
      <c r="DA281" s="238"/>
      <c r="DB281" s="238"/>
      <c r="DC281" s="238"/>
      <c r="DD281" s="238"/>
      <c r="DE281" s="238"/>
      <c r="DF281" s="238"/>
      <c r="DG281" s="238"/>
      <c r="DH281" s="238"/>
      <c r="DI281" s="238"/>
      <c r="DJ281" s="238"/>
      <c r="DK281" s="238"/>
      <c r="DL281" s="238"/>
      <c r="DM281" s="238"/>
      <c r="DN281" s="238"/>
      <c r="DO281" s="238"/>
      <c r="DP281" s="238"/>
      <c r="DQ281" s="238"/>
      <c r="DR281" s="238"/>
      <c r="DS281" s="238"/>
      <c r="DT281" s="238"/>
      <c r="DU281" s="238"/>
      <c r="DV281" s="238"/>
      <c r="DW281" s="238"/>
      <c r="DX281" s="238"/>
      <c r="DY281" s="238"/>
      <c r="DZ281" s="238"/>
      <c r="EA281" s="238"/>
      <c r="EB281" s="238"/>
      <c r="EC281" s="238"/>
      <c r="ED281" s="238"/>
      <c r="EE281" s="238"/>
      <c r="EF281" s="238"/>
      <c r="EG281" s="238"/>
      <c r="EH281" s="238"/>
      <c r="EI281" s="238"/>
      <c r="EJ281" s="238"/>
      <c r="EK281" s="238"/>
      <c r="EL281" s="238"/>
      <c r="EM281" s="238"/>
      <c r="EN281" s="238"/>
      <c r="EO281" s="238"/>
      <c r="EP281" s="238"/>
      <c r="EQ281" s="238"/>
      <c r="ER281" s="238"/>
      <c r="ES281" s="238"/>
      <c r="ET281" s="238"/>
      <c r="EU281" s="238"/>
      <c r="EV281" s="238"/>
      <c r="EW281" s="238"/>
      <c r="EX281" s="238"/>
      <c r="EY281" s="238"/>
      <c r="EZ281" s="238"/>
      <c r="FA281" s="238"/>
      <c r="FB281" s="238"/>
      <c r="FC281" s="238"/>
      <c r="FD281" s="238"/>
      <c r="FE281" s="238"/>
      <c r="FF281" s="238"/>
      <c r="FG281" s="238"/>
      <c r="FH281" s="238"/>
      <c r="FI281" s="238"/>
      <c r="FJ281" s="238"/>
      <c r="FK281" s="238"/>
    </row>
    <row r="282" spans="1:167" s="30" customFormat="1" ht="15" customHeight="1">
      <c r="A282" s="31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3"/>
      <c r="AC282" s="109"/>
      <c r="AD282" s="110"/>
      <c r="AE282" s="110"/>
      <c r="AF282" s="110"/>
      <c r="AG282" s="110"/>
      <c r="AH282" s="110"/>
      <c r="AI282" s="110"/>
      <c r="AJ282" s="110"/>
      <c r="AK282" s="111"/>
      <c r="AL282" s="237"/>
      <c r="AM282" s="237"/>
      <c r="AN282" s="237"/>
      <c r="AO282" s="237"/>
      <c r="AP282" s="237"/>
      <c r="AQ282" s="237"/>
      <c r="AR282" s="237"/>
      <c r="AS282" s="237"/>
      <c r="AT282" s="237"/>
      <c r="AU282" s="237"/>
      <c r="AV282" s="237"/>
      <c r="AW282" s="237"/>
      <c r="AX282" s="237"/>
      <c r="AY282" s="237"/>
      <c r="AZ282" s="237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238"/>
      <c r="BR282" s="238"/>
      <c r="BS282" s="238"/>
      <c r="BT282" s="238"/>
      <c r="BU282" s="238"/>
      <c r="BV282" s="238"/>
      <c r="BW282" s="238"/>
      <c r="BX282" s="238"/>
      <c r="BY282" s="238"/>
      <c r="BZ282" s="238"/>
      <c r="CA282" s="238"/>
      <c r="CB282" s="238"/>
      <c r="CC282" s="238"/>
      <c r="CD282" s="238"/>
      <c r="CE282" s="238"/>
      <c r="CF282" s="238"/>
      <c r="CG282" s="238" t="s">
        <v>24</v>
      </c>
      <c r="CH282" s="238"/>
      <c r="CI282" s="238"/>
      <c r="CJ282" s="238"/>
      <c r="CK282" s="238"/>
      <c r="CL282" s="238"/>
      <c r="CM282" s="238"/>
      <c r="CN282" s="238"/>
      <c r="CO282" s="238"/>
      <c r="CP282" s="238"/>
      <c r="CQ282" s="238"/>
      <c r="CR282" s="238"/>
      <c r="CS282" s="238"/>
      <c r="CT282" s="238"/>
      <c r="CU282" s="238"/>
      <c r="CV282" s="238"/>
      <c r="CW282" s="238"/>
      <c r="CX282" s="238"/>
      <c r="CY282" s="238"/>
      <c r="CZ282" s="238" t="s">
        <v>24</v>
      </c>
      <c r="DA282" s="238"/>
      <c r="DB282" s="238"/>
      <c r="DC282" s="238"/>
      <c r="DD282" s="238"/>
      <c r="DE282" s="238"/>
      <c r="DF282" s="238"/>
      <c r="DG282" s="238"/>
      <c r="DH282" s="238"/>
      <c r="DI282" s="238"/>
      <c r="DJ282" s="238"/>
      <c r="DK282" s="238"/>
      <c r="DL282" s="238"/>
      <c r="DM282" s="238"/>
      <c r="DN282" s="238"/>
      <c r="DO282" s="238"/>
      <c r="DP282" s="238"/>
      <c r="DQ282" s="238"/>
      <c r="DR282" s="238"/>
      <c r="DS282" s="238"/>
      <c r="DT282" s="238"/>
      <c r="DU282" s="238"/>
      <c r="DV282" s="238"/>
      <c r="DW282" s="238"/>
      <c r="DX282" s="238"/>
      <c r="DY282" s="238"/>
      <c r="DZ282" s="238"/>
      <c r="EA282" s="238"/>
      <c r="EB282" s="238"/>
      <c r="EC282" s="238"/>
      <c r="ED282" s="238"/>
      <c r="EE282" s="238"/>
      <c r="EF282" s="238"/>
      <c r="EG282" s="238"/>
      <c r="EH282" s="238"/>
      <c r="EI282" s="238"/>
      <c r="EJ282" s="238"/>
      <c r="EK282" s="238"/>
      <c r="EL282" s="238"/>
      <c r="EM282" s="238"/>
      <c r="EN282" s="238"/>
      <c r="EO282" s="238"/>
      <c r="EP282" s="238"/>
      <c r="EQ282" s="238"/>
      <c r="ER282" s="238"/>
      <c r="ES282" s="238"/>
      <c r="ET282" s="238"/>
      <c r="EU282" s="238"/>
      <c r="EV282" s="238"/>
      <c r="EW282" s="238"/>
      <c r="EX282" s="238"/>
      <c r="EY282" s="238"/>
      <c r="EZ282" s="238"/>
      <c r="FA282" s="238"/>
      <c r="FB282" s="238"/>
      <c r="FC282" s="238"/>
      <c r="FD282" s="238"/>
      <c r="FE282" s="238"/>
      <c r="FF282" s="238"/>
      <c r="FG282" s="238"/>
      <c r="FH282" s="238"/>
      <c r="FI282" s="238"/>
      <c r="FJ282" s="238"/>
      <c r="FK282" s="238"/>
    </row>
    <row r="283" spans="1:167" s="30" customFormat="1" ht="43.5" customHeight="1">
      <c r="A283" s="29"/>
      <c r="B283" s="120" t="s">
        <v>158</v>
      </c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1"/>
      <c r="AC283" s="100" t="s">
        <v>156</v>
      </c>
      <c r="AD283" s="101"/>
      <c r="AE283" s="101"/>
      <c r="AF283" s="101"/>
      <c r="AG283" s="101"/>
      <c r="AH283" s="101"/>
      <c r="AI283" s="101"/>
      <c r="AJ283" s="101"/>
      <c r="AK283" s="102"/>
      <c r="AL283" s="237" t="s">
        <v>159</v>
      </c>
      <c r="AM283" s="237"/>
      <c r="AN283" s="237"/>
      <c r="AO283" s="237"/>
      <c r="AP283" s="237"/>
      <c r="AQ283" s="237"/>
      <c r="AR283" s="237"/>
      <c r="AS283" s="237"/>
      <c r="AT283" s="237"/>
      <c r="AU283" s="237"/>
      <c r="AV283" s="237"/>
      <c r="AW283" s="237"/>
      <c r="AX283" s="237"/>
      <c r="AY283" s="237"/>
      <c r="AZ283" s="237"/>
      <c r="BA283" s="104">
        <f>EF283</f>
        <v>0</v>
      </c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  <c r="BL283" s="104"/>
      <c r="BM283" s="104"/>
      <c r="BN283" s="104"/>
      <c r="BO283" s="104"/>
      <c r="BP283" s="104"/>
      <c r="BQ283" s="238" t="s">
        <v>24</v>
      </c>
      <c r="BR283" s="238"/>
      <c r="BS283" s="238"/>
      <c r="BT283" s="238"/>
      <c r="BU283" s="238"/>
      <c r="BV283" s="238"/>
      <c r="BW283" s="238"/>
      <c r="BX283" s="238"/>
      <c r="BY283" s="238"/>
      <c r="BZ283" s="238"/>
      <c r="CA283" s="238"/>
      <c r="CB283" s="238"/>
      <c r="CC283" s="238"/>
      <c r="CD283" s="238"/>
      <c r="CE283" s="238"/>
      <c r="CF283" s="238"/>
      <c r="CG283" s="238" t="s">
        <v>24</v>
      </c>
      <c r="CH283" s="238"/>
      <c r="CI283" s="238"/>
      <c r="CJ283" s="238"/>
      <c r="CK283" s="238"/>
      <c r="CL283" s="238"/>
      <c r="CM283" s="238"/>
      <c r="CN283" s="238"/>
      <c r="CO283" s="238"/>
      <c r="CP283" s="238"/>
      <c r="CQ283" s="238"/>
      <c r="CR283" s="238"/>
      <c r="CS283" s="238"/>
      <c r="CT283" s="238"/>
      <c r="CU283" s="238"/>
      <c r="CV283" s="238"/>
      <c r="CW283" s="238"/>
      <c r="CX283" s="238"/>
      <c r="CY283" s="238"/>
      <c r="CZ283" s="238" t="s">
        <v>24</v>
      </c>
      <c r="DA283" s="238"/>
      <c r="DB283" s="238"/>
      <c r="DC283" s="238"/>
      <c r="DD283" s="238"/>
      <c r="DE283" s="238"/>
      <c r="DF283" s="238"/>
      <c r="DG283" s="238"/>
      <c r="DH283" s="238"/>
      <c r="DI283" s="238"/>
      <c r="DJ283" s="238"/>
      <c r="DK283" s="238"/>
      <c r="DL283" s="238"/>
      <c r="DM283" s="238"/>
      <c r="DN283" s="238"/>
      <c r="DO283" s="238"/>
      <c r="DP283" s="238" t="s">
        <v>24</v>
      </c>
      <c r="DQ283" s="238"/>
      <c r="DR283" s="238"/>
      <c r="DS283" s="238"/>
      <c r="DT283" s="238"/>
      <c r="DU283" s="238"/>
      <c r="DV283" s="238"/>
      <c r="DW283" s="238"/>
      <c r="DX283" s="238"/>
      <c r="DY283" s="238"/>
      <c r="DZ283" s="238"/>
      <c r="EA283" s="238"/>
      <c r="EB283" s="238"/>
      <c r="EC283" s="238"/>
      <c r="ED283" s="238"/>
      <c r="EE283" s="238"/>
      <c r="EF283" s="238"/>
      <c r="EG283" s="238"/>
      <c r="EH283" s="238"/>
      <c r="EI283" s="238"/>
      <c r="EJ283" s="238"/>
      <c r="EK283" s="238"/>
      <c r="EL283" s="238"/>
      <c r="EM283" s="238"/>
      <c r="EN283" s="238"/>
      <c r="EO283" s="238"/>
      <c r="EP283" s="238"/>
      <c r="EQ283" s="238"/>
      <c r="ER283" s="238"/>
      <c r="ES283" s="238"/>
      <c r="ET283" s="238"/>
      <c r="EU283" s="238"/>
      <c r="EV283" s="238" t="s">
        <v>24</v>
      </c>
      <c r="EW283" s="238"/>
      <c r="EX283" s="238"/>
      <c r="EY283" s="238"/>
      <c r="EZ283" s="238"/>
      <c r="FA283" s="238"/>
      <c r="FB283" s="238"/>
      <c r="FC283" s="238"/>
      <c r="FD283" s="238"/>
      <c r="FE283" s="238"/>
      <c r="FF283" s="238"/>
      <c r="FG283" s="238"/>
      <c r="FH283" s="238"/>
      <c r="FI283" s="238"/>
      <c r="FJ283" s="238"/>
      <c r="FK283" s="238"/>
    </row>
    <row r="284" spans="1:167" s="30" customFormat="1" ht="69.75" customHeight="1">
      <c r="A284" s="29"/>
      <c r="B284" s="120" t="s">
        <v>160</v>
      </c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1"/>
      <c r="AC284" s="100" t="s">
        <v>161</v>
      </c>
      <c r="AD284" s="101"/>
      <c r="AE284" s="101"/>
      <c r="AF284" s="101"/>
      <c r="AG284" s="101"/>
      <c r="AH284" s="101"/>
      <c r="AI284" s="101"/>
      <c r="AJ284" s="101"/>
      <c r="AK284" s="102"/>
      <c r="AL284" s="237"/>
      <c r="AM284" s="237"/>
      <c r="AN284" s="237"/>
      <c r="AO284" s="237"/>
      <c r="AP284" s="237"/>
      <c r="AQ284" s="237"/>
      <c r="AR284" s="237"/>
      <c r="AS284" s="237"/>
      <c r="AT284" s="237"/>
      <c r="AU284" s="237"/>
      <c r="AV284" s="237"/>
      <c r="AW284" s="237"/>
      <c r="AX284" s="237"/>
      <c r="AY284" s="237"/>
      <c r="AZ284" s="237"/>
      <c r="BA284" s="104">
        <f>EF284</f>
        <v>0</v>
      </c>
      <c r="BB284" s="104"/>
      <c r="BC284" s="104"/>
      <c r="BD284" s="104"/>
      <c r="BE284" s="104"/>
      <c r="BF284" s="104"/>
      <c r="BG284" s="104"/>
      <c r="BH284" s="104"/>
      <c r="BI284" s="104"/>
      <c r="BJ284" s="104"/>
      <c r="BK284" s="104"/>
      <c r="BL284" s="104"/>
      <c r="BM284" s="104"/>
      <c r="BN284" s="104"/>
      <c r="BO284" s="104"/>
      <c r="BP284" s="104"/>
      <c r="BQ284" s="238" t="s">
        <v>24</v>
      </c>
      <c r="BR284" s="238"/>
      <c r="BS284" s="238"/>
      <c r="BT284" s="238"/>
      <c r="BU284" s="238"/>
      <c r="BV284" s="238"/>
      <c r="BW284" s="238"/>
      <c r="BX284" s="238"/>
      <c r="BY284" s="238"/>
      <c r="BZ284" s="238"/>
      <c r="CA284" s="238"/>
      <c r="CB284" s="238"/>
      <c r="CC284" s="238"/>
      <c r="CD284" s="238"/>
      <c r="CE284" s="238"/>
      <c r="CF284" s="238"/>
      <c r="CG284" s="238" t="s">
        <v>24</v>
      </c>
      <c r="CH284" s="238"/>
      <c r="CI284" s="238"/>
      <c r="CJ284" s="238"/>
      <c r="CK284" s="238"/>
      <c r="CL284" s="238"/>
      <c r="CM284" s="238"/>
      <c r="CN284" s="238"/>
      <c r="CO284" s="238"/>
      <c r="CP284" s="238"/>
      <c r="CQ284" s="238"/>
      <c r="CR284" s="238"/>
      <c r="CS284" s="238"/>
      <c r="CT284" s="238"/>
      <c r="CU284" s="238"/>
      <c r="CV284" s="238"/>
      <c r="CW284" s="238"/>
      <c r="CX284" s="238"/>
      <c r="CY284" s="238"/>
      <c r="CZ284" s="238" t="s">
        <v>24</v>
      </c>
      <c r="DA284" s="238"/>
      <c r="DB284" s="238"/>
      <c r="DC284" s="238"/>
      <c r="DD284" s="238"/>
      <c r="DE284" s="238"/>
      <c r="DF284" s="238"/>
      <c r="DG284" s="238"/>
      <c r="DH284" s="238"/>
      <c r="DI284" s="238"/>
      <c r="DJ284" s="238"/>
      <c r="DK284" s="238"/>
      <c r="DL284" s="238"/>
      <c r="DM284" s="238"/>
      <c r="DN284" s="238"/>
      <c r="DO284" s="238"/>
      <c r="DP284" s="238" t="s">
        <v>24</v>
      </c>
      <c r="DQ284" s="238"/>
      <c r="DR284" s="238"/>
      <c r="DS284" s="238"/>
      <c r="DT284" s="238"/>
      <c r="DU284" s="238"/>
      <c r="DV284" s="238"/>
      <c r="DW284" s="238"/>
      <c r="DX284" s="238"/>
      <c r="DY284" s="238"/>
      <c r="DZ284" s="238"/>
      <c r="EA284" s="238"/>
      <c r="EB284" s="238"/>
      <c r="EC284" s="238"/>
      <c r="ED284" s="238"/>
      <c r="EE284" s="238"/>
      <c r="EF284" s="238"/>
      <c r="EG284" s="238"/>
      <c r="EH284" s="238"/>
      <c r="EI284" s="238"/>
      <c r="EJ284" s="238"/>
      <c r="EK284" s="238"/>
      <c r="EL284" s="238"/>
      <c r="EM284" s="238"/>
      <c r="EN284" s="238"/>
      <c r="EO284" s="238"/>
      <c r="EP284" s="238"/>
      <c r="EQ284" s="238"/>
      <c r="ER284" s="238"/>
      <c r="ES284" s="238"/>
      <c r="ET284" s="238"/>
      <c r="EU284" s="238"/>
      <c r="EV284" s="238" t="s">
        <v>24</v>
      </c>
      <c r="EW284" s="238"/>
      <c r="EX284" s="238"/>
      <c r="EY284" s="238"/>
      <c r="EZ284" s="238"/>
      <c r="FA284" s="238"/>
      <c r="FB284" s="238"/>
      <c r="FC284" s="238"/>
      <c r="FD284" s="238"/>
      <c r="FE284" s="238"/>
      <c r="FF284" s="238"/>
      <c r="FG284" s="238"/>
      <c r="FH284" s="238"/>
      <c r="FI284" s="238"/>
      <c r="FJ284" s="238"/>
      <c r="FK284" s="238"/>
    </row>
    <row r="285" spans="1:167" s="30" customFormat="1" ht="43.5" customHeight="1">
      <c r="A285" s="29"/>
      <c r="B285" s="120" t="s">
        <v>162</v>
      </c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1"/>
      <c r="AC285" s="100" t="s">
        <v>163</v>
      </c>
      <c r="AD285" s="101"/>
      <c r="AE285" s="101"/>
      <c r="AF285" s="101"/>
      <c r="AG285" s="101"/>
      <c r="AH285" s="101"/>
      <c r="AI285" s="101"/>
      <c r="AJ285" s="101"/>
      <c r="AK285" s="102"/>
      <c r="AL285" s="237" t="s">
        <v>159</v>
      </c>
      <c r="AM285" s="237"/>
      <c r="AN285" s="237"/>
      <c r="AO285" s="237"/>
      <c r="AP285" s="237"/>
      <c r="AQ285" s="237"/>
      <c r="AR285" s="237"/>
      <c r="AS285" s="237"/>
      <c r="AT285" s="237"/>
      <c r="AU285" s="237"/>
      <c r="AV285" s="237"/>
      <c r="AW285" s="237"/>
      <c r="AX285" s="237"/>
      <c r="AY285" s="237"/>
      <c r="AZ285" s="237"/>
      <c r="BA285" s="104">
        <f>CG285</f>
        <v>1200</v>
      </c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  <c r="BO285" s="104"/>
      <c r="BP285" s="104"/>
      <c r="BQ285" s="238" t="s">
        <v>24</v>
      </c>
      <c r="BR285" s="238"/>
      <c r="BS285" s="238"/>
      <c r="BT285" s="238"/>
      <c r="BU285" s="238"/>
      <c r="BV285" s="238"/>
      <c r="BW285" s="238"/>
      <c r="BX285" s="238"/>
      <c r="BY285" s="238"/>
      <c r="BZ285" s="238"/>
      <c r="CA285" s="238"/>
      <c r="CB285" s="238"/>
      <c r="CC285" s="238"/>
      <c r="CD285" s="238"/>
      <c r="CE285" s="238"/>
      <c r="CF285" s="238"/>
      <c r="CG285" s="238">
        <f>CG286+CG287+CG288</f>
        <v>1200</v>
      </c>
      <c r="CH285" s="238"/>
      <c r="CI285" s="238"/>
      <c r="CJ285" s="238"/>
      <c r="CK285" s="238"/>
      <c r="CL285" s="238"/>
      <c r="CM285" s="238"/>
      <c r="CN285" s="238"/>
      <c r="CO285" s="238"/>
      <c r="CP285" s="238"/>
      <c r="CQ285" s="238"/>
      <c r="CR285" s="238"/>
      <c r="CS285" s="238"/>
      <c r="CT285" s="238"/>
      <c r="CU285" s="238"/>
      <c r="CV285" s="238"/>
      <c r="CW285" s="238"/>
      <c r="CX285" s="238"/>
      <c r="CY285" s="238"/>
      <c r="CZ285" s="238">
        <f>CZ286+CZ287+CZ288</f>
        <v>0</v>
      </c>
      <c r="DA285" s="238"/>
      <c r="DB285" s="238"/>
      <c r="DC285" s="238"/>
      <c r="DD285" s="238"/>
      <c r="DE285" s="238"/>
      <c r="DF285" s="238"/>
      <c r="DG285" s="238"/>
      <c r="DH285" s="238"/>
      <c r="DI285" s="238"/>
      <c r="DJ285" s="238"/>
      <c r="DK285" s="238"/>
      <c r="DL285" s="238"/>
      <c r="DM285" s="238"/>
      <c r="DN285" s="238"/>
      <c r="DO285" s="238"/>
      <c r="DP285" s="238" t="s">
        <v>24</v>
      </c>
      <c r="DQ285" s="238"/>
      <c r="DR285" s="238"/>
      <c r="DS285" s="238"/>
      <c r="DT285" s="238"/>
      <c r="DU285" s="238"/>
      <c r="DV285" s="238"/>
      <c r="DW285" s="238"/>
      <c r="DX285" s="238"/>
      <c r="DY285" s="238"/>
      <c r="DZ285" s="238"/>
      <c r="EA285" s="238"/>
      <c r="EB285" s="238"/>
      <c r="EC285" s="238"/>
      <c r="ED285" s="238"/>
      <c r="EE285" s="238"/>
      <c r="EF285" s="238" t="s">
        <v>24</v>
      </c>
      <c r="EG285" s="238"/>
      <c r="EH285" s="238"/>
      <c r="EI285" s="238"/>
      <c r="EJ285" s="238"/>
      <c r="EK285" s="238"/>
      <c r="EL285" s="238"/>
      <c r="EM285" s="238"/>
      <c r="EN285" s="238"/>
      <c r="EO285" s="238"/>
      <c r="EP285" s="238"/>
      <c r="EQ285" s="238"/>
      <c r="ER285" s="238"/>
      <c r="ES285" s="238"/>
      <c r="ET285" s="238"/>
      <c r="EU285" s="238"/>
      <c r="EV285" s="238" t="s">
        <v>24</v>
      </c>
      <c r="EW285" s="238"/>
      <c r="EX285" s="238"/>
      <c r="EY285" s="238"/>
      <c r="EZ285" s="238"/>
      <c r="FA285" s="238"/>
      <c r="FB285" s="238"/>
      <c r="FC285" s="238"/>
      <c r="FD285" s="238"/>
      <c r="FE285" s="238"/>
      <c r="FF285" s="238"/>
      <c r="FG285" s="238"/>
      <c r="FH285" s="238"/>
      <c r="FI285" s="238"/>
      <c r="FJ285" s="238"/>
      <c r="FK285" s="238"/>
    </row>
    <row r="286" spans="1:167" s="30" customFormat="1" ht="121.5" customHeight="1">
      <c r="A286" s="29"/>
      <c r="B286" s="120" t="s">
        <v>166</v>
      </c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1"/>
      <c r="AC286" s="100" t="s">
        <v>163</v>
      </c>
      <c r="AD286" s="101"/>
      <c r="AE286" s="101"/>
      <c r="AF286" s="101"/>
      <c r="AG286" s="101"/>
      <c r="AH286" s="101"/>
      <c r="AI286" s="101"/>
      <c r="AJ286" s="101"/>
      <c r="AK286" s="102"/>
      <c r="AL286" s="237" t="s">
        <v>159</v>
      </c>
      <c r="AM286" s="237"/>
      <c r="AN286" s="237"/>
      <c r="AO286" s="237"/>
      <c r="AP286" s="237"/>
      <c r="AQ286" s="237"/>
      <c r="AR286" s="237"/>
      <c r="AS286" s="237"/>
      <c r="AT286" s="237"/>
      <c r="AU286" s="237"/>
      <c r="AV286" s="237"/>
      <c r="AW286" s="237"/>
      <c r="AX286" s="237"/>
      <c r="AY286" s="237"/>
      <c r="AZ286" s="237"/>
      <c r="BA286" s="104">
        <f>CG286</f>
        <v>1200</v>
      </c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  <c r="BL286" s="104"/>
      <c r="BM286" s="104"/>
      <c r="BN286" s="104"/>
      <c r="BO286" s="104"/>
      <c r="BP286" s="104"/>
      <c r="BQ286" s="238" t="s">
        <v>24</v>
      </c>
      <c r="BR286" s="238"/>
      <c r="BS286" s="238"/>
      <c r="BT286" s="238"/>
      <c r="BU286" s="238"/>
      <c r="BV286" s="238"/>
      <c r="BW286" s="238"/>
      <c r="BX286" s="238"/>
      <c r="BY286" s="238"/>
      <c r="BZ286" s="238"/>
      <c r="CA286" s="238"/>
      <c r="CB286" s="238"/>
      <c r="CC286" s="238"/>
      <c r="CD286" s="238"/>
      <c r="CE286" s="238"/>
      <c r="CF286" s="238"/>
      <c r="CG286" s="238">
        <v>1200</v>
      </c>
      <c r="CH286" s="238"/>
      <c r="CI286" s="238"/>
      <c r="CJ286" s="238"/>
      <c r="CK286" s="238"/>
      <c r="CL286" s="238"/>
      <c r="CM286" s="238"/>
      <c r="CN286" s="238"/>
      <c r="CO286" s="238"/>
      <c r="CP286" s="238"/>
      <c r="CQ286" s="238"/>
      <c r="CR286" s="238"/>
      <c r="CS286" s="238"/>
      <c r="CT286" s="238"/>
      <c r="CU286" s="238"/>
      <c r="CV286" s="238"/>
      <c r="CW286" s="238"/>
      <c r="CX286" s="238"/>
      <c r="CY286" s="238"/>
      <c r="CZ286" s="238"/>
      <c r="DA286" s="238"/>
      <c r="DB286" s="238"/>
      <c r="DC286" s="238"/>
      <c r="DD286" s="238"/>
      <c r="DE286" s="238"/>
      <c r="DF286" s="238"/>
      <c r="DG286" s="238"/>
      <c r="DH286" s="238"/>
      <c r="DI286" s="238"/>
      <c r="DJ286" s="238"/>
      <c r="DK286" s="238"/>
      <c r="DL286" s="238"/>
      <c r="DM286" s="238"/>
      <c r="DN286" s="238"/>
      <c r="DO286" s="238"/>
      <c r="DP286" s="238" t="s">
        <v>24</v>
      </c>
      <c r="DQ286" s="238"/>
      <c r="DR286" s="238"/>
      <c r="DS286" s="238"/>
      <c r="DT286" s="238"/>
      <c r="DU286" s="238"/>
      <c r="DV286" s="238"/>
      <c r="DW286" s="238"/>
      <c r="DX286" s="238"/>
      <c r="DY286" s="238"/>
      <c r="DZ286" s="238"/>
      <c r="EA286" s="238"/>
      <c r="EB286" s="238"/>
      <c r="EC286" s="238"/>
      <c r="ED286" s="238"/>
      <c r="EE286" s="238"/>
      <c r="EF286" s="238" t="s">
        <v>24</v>
      </c>
      <c r="EG286" s="238"/>
      <c r="EH286" s="238"/>
      <c r="EI286" s="238"/>
      <c r="EJ286" s="238"/>
      <c r="EK286" s="238"/>
      <c r="EL286" s="238"/>
      <c r="EM286" s="238"/>
      <c r="EN286" s="238"/>
      <c r="EO286" s="238"/>
      <c r="EP286" s="238"/>
      <c r="EQ286" s="238"/>
      <c r="ER286" s="238"/>
      <c r="ES286" s="238"/>
      <c r="ET286" s="238"/>
      <c r="EU286" s="238"/>
      <c r="EV286" s="238" t="s">
        <v>24</v>
      </c>
      <c r="EW286" s="238"/>
      <c r="EX286" s="238"/>
      <c r="EY286" s="238"/>
      <c r="EZ286" s="238"/>
      <c r="FA286" s="238"/>
      <c r="FB286" s="238"/>
      <c r="FC286" s="238"/>
      <c r="FD286" s="238"/>
      <c r="FE286" s="238"/>
      <c r="FF286" s="238"/>
      <c r="FG286" s="238"/>
      <c r="FH286" s="238"/>
      <c r="FI286" s="238"/>
      <c r="FJ286" s="238"/>
      <c r="FK286" s="238"/>
    </row>
    <row r="287" spans="1:167" s="30" customFormat="1" ht="23.25" customHeight="1">
      <c r="A287" s="29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1"/>
      <c r="AC287" s="100" t="s">
        <v>163</v>
      </c>
      <c r="AD287" s="101"/>
      <c r="AE287" s="101"/>
      <c r="AF287" s="101"/>
      <c r="AG287" s="101"/>
      <c r="AH287" s="101"/>
      <c r="AI287" s="101"/>
      <c r="AJ287" s="101"/>
      <c r="AK287" s="102"/>
      <c r="AL287" s="237" t="s">
        <v>159</v>
      </c>
      <c r="AM287" s="237"/>
      <c r="AN287" s="237"/>
      <c r="AO287" s="237"/>
      <c r="AP287" s="237"/>
      <c r="AQ287" s="237"/>
      <c r="AR287" s="237"/>
      <c r="AS287" s="237"/>
      <c r="AT287" s="237"/>
      <c r="AU287" s="237"/>
      <c r="AV287" s="237"/>
      <c r="AW287" s="237"/>
      <c r="AX287" s="237"/>
      <c r="AY287" s="237"/>
      <c r="AZ287" s="237"/>
      <c r="BA287" s="104">
        <f>EF287</f>
        <v>0</v>
      </c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  <c r="BL287" s="104"/>
      <c r="BM287" s="104"/>
      <c r="BN287" s="104"/>
      <c r="BO287" s="104"/>
      <c r="BP287" s="104"/>
      <c r="BQ287" s="238" t="s">
        <v>24</v>
      </c>
      <c r="BR287" s="238"/>
      <c r="BS287" s="238"/>
      <c r="BT287" s="238"/>
      <c r="BU287" s="238"/>
      <c r="BV287" s="238"/>
      <c r="BW287" s="238"/>
      <c r="BX287" s="238"/>
      <c r="BY287" s="238"/>
      <c r="BZ287" s="238"/>
      <c r="CA287" s="238"/>
      <c r="CB287" s="238"/>
      <c r="CC287" s="238"/>
      <c r="CD287" s="238"/>
      <c r="CE287" s="238"/>
      <c r="CF287" s="238"/>
      <c r="CG287" s="238"/>
      <c r="CH287" s="238"/>
      <c r="CI287" s="238"/>
      <c r="CJ287" s="238"/>
      <c r="CK287" s="238"/>
      <c r="CL287" s="238"/>
      <c r="CM287" s="238"/>
      <c r="CN287" s="238"/>
      <c r="CO287" s="238"/>
      <c r="CP287" s="238"/>
      <c r="CQ287" s="238"/>
      <c r="CR287" s="238"/>
      <c r="CS287" s="238"/>
      <c r="CT287" s="238"/>
      <c r="CU287" s="238"/>
      <c r="CV287" s="238"/>
      <c r="CW287" s="238"/>
      <c r="CX287" s="238"/>
      <c r="CY287" s="238"/>
      <c r="CZ287" s="238"/>
      <c r="DA287" s="238"/>
      <c r="DB287" s="238"/>
      <c r="DC287" s="238"/>
      <c r="DD287" s="238"/>
      <c r="DE287" s="238"/>
      <c r="DF287" s="238"/>
      <c r="DG287" s="238"/>
      <c r="DH287" s="238"/>
      <c r="DI287" s="238"/>
      <c r="DJ287" s="238"/>
      <c r="DK287" s="238"/>
      <c r="DL287" s="238"/>
      <c r="DM287" s="238"/>
      <c r="DN287" s="238"/>
      <c r="DO287" s="238"/>
      <c r="DP287" s="238" t="s">
        <v>24</v>
      </c>
      <c r="DQ287" s="238"/>
      <c r="DR287" s="238"/>
      <c r="DS287" s="238"/>
      <c r="DT287" s="238"/>
      <c r="DU287" s="238"/>
      <c r="DV287" s="238"/>
      <c r="DW287" s="238"/>
      <c r="DX287" s="238"/>
      <c r="DY287" s="238"/>
      <c r="DZ287" s="238"/>
      <c r="EA287" s="238"/>
      <c r="EB287" s="238"/>
      <c r="EC287" s="238"/>
      <c r="ED287" s="238"/>
      <c r="EE287" s="238"/>
      <c r="EF287" s="238"/>
      <c r="EG287" s="238"/>
      <c r="EH287" s="238"/>
      <c r="EI287" s="238"/>
      <c r="EJ287" s="238"/>
      <c r="EK287" s="238"/>
      <c r="EL287" s="238"/>
      <c r="EM287" s="238"/>
      <c r="EN287" s="238"/>
      <c r="EO287" s="238"/>
      <c r="EP287" s="238"/>
      <c r="EQ287" s="238"/>
      <c r="ER287" s="238"/>
      <c r="ES287" s="238"/>
      <c r="ET287" s="238"/>
      <c r="EU287" s="238"/>
      <c r="EV287" s="238"/>
      <c r="EW287" s="238"/>
      <c r="EX287" s="238"/>
      <c r="EY287" s="238"/>
      <c r="EZ287" s="238"/>
      <c r="FA287" s="238"/>
      <c r="FB287" s="238"/>
      <c r="FC287" s="238"/>
      <c r="FD287" s="238"/>
      <c r="FE287" s="238"/>
      <c r="FF287" s="238"/>
      <c r="FG287" s="238"/>
      <c r="FH287" s="238"/>
      <c r="FI287" s="238"/>
      <c r="FJ287" s="238"/>
      <c r="FK287" s="238"/>
    </row>
    <row r="288" spans="1:167" s="30" customFormat="1" ht="15" customHeight="1">
      <c r="A288" s="29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1"/>
      <c r="AC288" s="100" t="s">
        <v>163</v>
      </c>
      <c r="AD288" s="101"/>
      <c r="AE288" s="101"/>
      <c r="AF288" s="101"/>
      <c r="AG288" s="101"/>
      <c r="AH288" s="101"/>
      <c r="AI288" s="101"/>
      <c r="AJ288" s="101"/>
      <c r="AK288" s="102"/>
      <c r="AL288" s="237" t="s">
        <v>159</v>
      </c>
      <c r="AM288" s="237"/>
      <c r="AN288" s="237"/>
      <c r="AO288" s="237"/>
      <c r="AP288" s="237"/>
      <c r="AQ288" s="237"/>
      <c r="AR288" s="237"/>
      <c r="AS288" s="237"/>
      <c r="AT288" s="237"/>
      <c r="AU288" s="237"/>
      <c r="AV288" s="237"/>
      <c r="AW288" s="237"/>
      <c r="AX288" s="237"/>
      <c r="AY288" s="237"/>
      <c r="AZ288" s="237"/>
      <c r="BA288" s="104">
        <f>EF288</f>
        <v>0</v>
      </c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238" t="s">
        <v>24</v>
      </c>
      <c r="BR288" s="238"/>
      <c r="BS288" s="238"/>
      <c r="BT288" s="238"/>
      <c r="BU288" s="238"/>
      <c r="BV288" s="238"/>
      <c r="BW288" s="238"/>
      <c r="BX288" s="238"/>
      <c r="BY288" s="238"/>
      <c r="BZ288" s="238"/>
      <c r="CA288" s="238"/>
      <c r="CB288" s="238"/>
      <c r="CC288" s="238"/>
      <c r="CD288" s="238"/>
      <c r="CE288" s="238"/>
      <c r="CF288" s="238"/>
      <c r="CG288" s="238"/>
      <c r="CH288" s="238"/>
      <c r="CI288" s="238"/>
      <c r="CJ288" s="238"/>
      <c r="CK288" s="238"/>
      <c r="CL288" s="238"/>
      <c r="CM288" s="238"/>
      <c r="CN288" s="238"/>
      <c r="CO288" s="238"/>
      <c r="CP288" s="238"/>
      <c r="CQ288" s="238"/>
      <c r="CR288" s="238"/>
      <c r="CS288" s="238"/>
      <c r="CT288" s="238"/>
      <c r="CU288" s="238"/>
      <c r="CV288" s="238"/>
      <c r="CW288" s="238"/>
      <c r="CX288" s="238"/>
      <c r="CY288" s="238"/>
      <c r="CZ288" s="238"/>
      <c r="DA288" s="238"/>
      <c r="DB288" s="238"/>
      <c r="DC288" s="238"/>
      <c r="DD288" s="238"/>
      <c r="DE288" s="238"/>
      <c r="DF288" s="238"/>
      <c r="DG288" s="238"/>
      <c r="DH288" s="238"/>
      <c r="DI288" s="238"/>
      <c r="DJ288" s="238"/>
      <c r="DK288" s="238"/>
      <c r="DL288" s="238"/>
      <c r="DM288" s="238"/>
      <c r="DN288" s="238"/>
      <c r="DO288" s="238"/>
      <c r="DP288" s="238" t="s">
        <v>24</v>
      </c>
      <c r="DQ288" s="238"/>
      <c r="DR288" s="238"/>
      <c r="DS288" s="238"/>
      <c r="DT288" s="238"/>
      <c r="DU288" s="238"/>
      <c r="DV288" s="238"/>
      <c r="DW288" s="238"/>
      <c r="DX288" s="238"/>
      <c r="DY288" s="238"/>
      <c r="DZ288" s="238"/>
      <c r="EA288" s="238"/>
      <c r="EB288" s="238"/>
      <c r="EC288" s="238"/>
      <c r="ED288" s="238"/>
      <c r="EE288" s="238"/>
      <c r="EF288" s="238"/>
      <c r="EG288" s="238"/>
      <c r="EH288" s="238"/>
      <c r="EI288" s="238"/>
      <c r="EJ288" s="238"/>
      <c r="EK288" s="238"/>
      <c r="EL288" s="238"/>
      <c r="EM288" s="238"/>
      <c r="EN288" s="238"/>
      <c r="EO288" s="238"/>
      <c r="EP288" s="238"/>
      <c r="EQ288" s="238"/>
      <c r="ER288" s="238"/>
      <c r="ES288" s="238"/>
      <c r="ET288" s="238"/>
      <c r="EU288" s="238"/>
      <c r="EV288" s="238"/>
      <c r="EW288" s="238"/>
      <c r="EX288" s="238"/>
      <c r="EY288" s="238"/>
      <c r="EZ288" s="238"/>
      <c r="FA288" s="238"/>
      <c r="FB288" s="238"/>
      <c r="FC288" s="238"/>
      <c r="FD288" s="238"/>
      <c r="FE288" s="238"/>
      <c r="FF288" s="238"/>
      <c r="FG288" s="238"/>
      <c r="FH288" s="238"/>
      <c r="FI288" s="238"/>
      <c r="FJ288" s="238"/>
      <c r="FK288" s="238"/>
    </row>
    <row r="289" spans="1:167" s="30" customFormat="1" ht="15" customHeight="1">
      <c r="A289" s="29"/>
      <c r="B289" s="120" t="s">
        <v>168</v>
      </c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1"/>
      <c r="AC289" s="100" t="s">
        <v>169</v>
      </c>
      <c r="AD289" s="101"/>
      <c r="AE289" s="101"/>
      <c r="AF289" s="101"/>
      <c r="AG289" s="101"/>
      <c r="AH289" s="101"/>
      <c r="AI289" s="101"/>
      <c r="AJ289" s="101"/>
      <c r="AK289" s="102"/>
      <c r="AL289" s="237"/>
      <c r="AM289" s="237"/>
      <c r="AN289" s="237"/>
      <c r="AO289" s="237"/>
      <c r="AP289" s="237"/>
      <c r="AQ289" s="237"/>
      <c r="AR289" s="237"/>
      <c r="AS289" s="237"/>
      <c r="AT289" s="237"/>
      <c r="AU289" s="237"/>
      <c r="AV289" s="237"/>
      <c r="AW289" s="237"/>
      <c r="AX289" s="237"/>
      <c r="AY289" s="237"/>
      <c r="AZ289" s="237"/>
      <c r="BA289" s="104">
        <f>EF289</f>
        <v>0</v>
      </c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238" t="s">
        <v>24</v>
      </c>
      <c r="BR289" s="238"/>
      <c r="BS289" s="238"/>
      <c r="BT289" s="238"/>
      <c r="BU289" s="238"/>
      <c r="BV289" s="238"/>
      <c r="BW289" s="238"/>
      <c r="BX289" s="238"/>
      <c r="BY289" s="238"/>
      <c r="BZ289" s="238"/>
      <c r="CA289" s="238"/>
      <c r="CB289" s="238"/>
      <c r="CC289" s="238"/>
      <c r="CD289" s="238"/>
      <c r="CE289" s="238"/>
      <c r="CF289" s="238"/>
      <c r="CG289" s="238" t="s">
        <v>24</v>
      </c>
      <c r="CH289" s="238"/>
      <c r="CI289" s="238"/>
      <c r="CJ289" s="238"/>
      <c r="CK289" s="238"/>
      <c r="CL289" s="238"/>
      <c r="CM289" s="238"/>
      <c r="CN289" s="238"/>
      <c r="CO289" s="238"/>
      <c r="CP289" s="238"/>
      <c r="CQ289" s="238"/>
      <c r="CR289" s="238"/>
      <c r="CS289" s="238"/>
      <c r="CT289" s="238"/>
      <c r="CU289" s="238"/>
      <c r="CV289" s="238"/>
      <c r="CW289" s="238"/>
      <c r="CX289" s="238"/>
      <c r="CY289" s="238"/>
      <c r="CZ289" s="238" t="s">
        <v>24</v>
      </c>
      <c r="DA289" s="238"/>
      <c r="DB289" s="238"/>
      <c r="DC289" s="238"/>
      <c r="DD289" s="238"/>
      <c r="DE289" s="238"/>
      <c r="DF289" s="238"/>
      <c r="DG289" s="238"/>
      <c r="DH289" s="238"/>
      <c r="DI289" s="238"/>
      <c r="DJ289" s="238"/>
      <c r="DK289" s="238"/>
      <c r="DL289" s="238"/>
      <c r="DM289" s="238"/>
      <c r="DN289" s="238"/>
      <c r="DO289" s="238"/>
      <c r="DP289" s="238" t="s">
        <v>24</v>
      </c>
      <c r="DQ289" s="238"/>
      <c r="DR289" s="238"/>
      <c r="DS289" s="238"/>
      <c r="DT289" s="238"/>
      <c r="DU289" s="238"/>
      <c r="DV289" s="238"/>
      <c r="DW289" s="238"/>
      <c r="DX289" s="238"/>
      <c r="DY289" s="238"/>
      <c r="DZ289" s="238"/>
      <c r="EA289" s="238"/>
      <c r="EB289" s="238"/>
      <c r="EC289" s="238"/>
      <c r="ED289" s="238"/>
      <c r="EE289" s="238"/>
      <c r="EF289" s="238"/>
      <c r="EG289" s="238"/>
      <c r="EH289" s="238"/>
      <c r="EI289" s="238"/>
      <c r="EJ289" s="238"/>
      <c r="EK289" s="238"/>
      <c r="EL289" s="238"/>
      <c r="EM289" s="238"/>
      <c r="EN289" s="238"/>
      <c r="EO289" s="238"/>
      <c r="EP289" s="238"/>
      <c r="EQ289" s="238"/>
      <c r="ER289" s="238"/>
      <c r="ES289" s="238"/>
      <c r="ET289" s="238"/>
      <c r="EU289" s="238"/>
      <c r="EV289" s="238"/>
      <c r="EW289" s="238"/>
      <c r="EX289" s="238"/>
      <c r="EY289" s="238"/>
      <c r="EZ289" s="238"/>
      <c r="FA289" s="238"/>
      <c r="FB289" s="238"/>
      <c r="FC289" s="238"/>
      <c r="FD289" s="238"/>
      <c r="FE289" s="238"/>
      <c r="FF289" s="238"/>
      <c r="FG289" s="238"/>
      <c r="FH289" s="238"/>
      <c r="FI289" s="238"/>
      <c r="FJ289" s="238"/>
      <c r="FK289" s="238"/>
    </row>
    <row r="290" spans="1:167" s="30" customFormat="1" ht="30" customHeight="1">
      <c r="A290" s="31"/>
      <c r="B290" s="122" t="s">
        <v>170</v>
      </c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3"/>
      <c r="AC290" s="109" t="s">
        <v>159</v>
      </c>
      <c r="AD290" s="110"/>
      <c r="AE290" s="110"/>
      <c r="AF290" s="110"/>
      <c r="AG290" s="110"/>
      <c r="AH290" s="110"/>
      <c r="AI290" s="110"/>
      <c r="AJ290" s="110"/>
      <c r="AK290" s="111"/>
      <c r="AL290" s="237" t="s">
        <v>24</v>
      </c>
      <c r="AM290" s="237"/>
      <c r="AN290" s="237"/>
      <c r="AO290" s="237"/>
      <c r="AP290" s="237"/>
      <c r="AQ290" s="237"/>
      <c r="AR290" s="237"/>
      <c r="AS290" s="237"/>
      <c r="AT290" s="237"/>
      <c r="AU290" s="237"/>
      <c r="AV290" s="237"/>
      <c r="AW290" s="237"/>
      <c r="AX290" s="237"/>
      <c r="AY290" s="237"/>
      <c r="AZ290" s="237"/>
      <c r="BA290" s="104">
        <f>EF290</f>
        <v>0</v>
      </c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  <c r="BO290" s="104"/>
      <c r="BP290" s="104"/>
      <c r="BQ290" s="238" t="s">
        <v>24</v>
      </c>
      <c r="BR290" s="238"/>
      <c r="BS290" s="238"/>
      <c r="BT290" s="238"/>
      <c r="BU290" s="238"/>
      <c r="BV290" s="238"/>
      <c r="BW290" s="238"/>
      <c r="BX290" s="238"/>
      <c r="BY290" s="238"/>
      <c r="BZ290" s="238"/>
      <c r="CA290" s="238"/>
      <c r="CB290" s="238"/>
      <c r="CC290" s="238"/>
      <c r="CD290" s="238"/>
      <c r="CE290" s="238"/>
      <c r="CF290" s="238"/>
      <c r="CG290" s="238" t="s">
        <v>24</v>
      </c>
      <c r="CH290" s="238"/>
      <c r="CI290" s="238"/>
      <c r="CJ290" s="238"/>
      <c r="CK290" s="238"/>
      <c r="CL290" s="238"/>
      <c r="CM290" s="238"/>
      <c r="CN290" s="238"/>
      <c r="CO290" s="238"/>
      <c r="CP290" s="238"/>
      <c r="CQ290" s="238"/>
      <c r="CR290" s="238"/>
      <c r="CS290" s="238"/>
      <c r="CT290" s="238"/>
      <c r="CU290" s="238"/>
      <c r="CV290" s="238"/>
      <c r="CW290" s="238"/>
      <c r="CX290" s="238"/>
      <c r="CY290" s="238"/>
      <c r="CZ290" s="238" t="s">
        <v>24</v>
      </c>
      <c r="DA290" s="238"/>
      <c r="DB290" s="238"/>
      <c r="DC290" s="238"/>
      <c r="DD290" s="238"/>
      <c r="DE290" s="238"/>
      <c r="DF290" s="238"/>
      <c r="DG290" s="238"/>
      <c r="DH290" s="238"/>
      <c r="DI290" s="238"/>
      <c r="DJ290" s="238"/>
      <c r="DK290" s="238"/>
      <c r="DL290" s="238"/>
      <c r="DM290" s="238"/>
      <c r="DN290" s="238"/>
      <c r="DO290" s="238"/>
      <c r="DP290" s="238" t="s">
        <v>24</v>
      </c>
      <c r="DQ290" s="238"/>
      <c r="DR290" s="238"/>
      <c r="DS290" s="238"/>
      <c r="DT290" s="238"/>
      <c r="DU290" s="238"/>
      <c r="DV290" s="238"/>
      <c r="DW290" s="238"/>
      <c r="DX290" s="238"/>
      <c r="DY290" s="238"/>
      <c r="DZ290" s="238"/>
      <c r="EA290" s="238"/>
      <c r="EB290" s="238"/>
      <c r="EC290" s="238"/>
      <c r="ED290" s="238"/>
      <c r="EE290" s="238"/>
      <c r="EF290" s="238"/>
      <c r="EG290" s="238"/>
      <c r="EH290" s="238"/>
      <c r="EI290" s="238"/>
      <c r="EJ290" s="238"/>
      <c r="EK290" s="238"/>
      <c r="EL290" s="238"/>
      <c r="EM290" s="238"/>
      <c r="EN290" s="238"/>
      <c r="EO290" s="238"/>
      <c r="EP290" s="238"/>
      <c r="EQ290" s="238"/>
      <c r="ER290" s="238"/>
      <c r="ES290" s="238"/>
      <c r="ET290" s="238"/>
      <c r="EU290" s="238"/>
      <c r="EV290" s="238" t="s">
        <v>24</v>
      </c>
      <c r="EW290" s="238"/>
      <c r="EX290" s="238"/>
      <c r="EY290" s="238"/>
      <c r="EZ290" s="238"/>
      <c r="FA290" s="238"/>
      <c r="FB290" s="238"/>
      <c r="FC290" s="238"/>
      <c r="FD290" s="238"/>
      <c r="FE290" s="238"/>
      <c r="FF290" s="238"/>
      <c r="FG290" s="238"/>
      <c r="FH290" s="238"/>
      <c r="FI290" s="238"/>
      <c r="FJ290" s="238"/>
      <c r="FK290" s="238"/>
    </row>
    <row r="291" spans="1:167" s="30" customFormat="1" ht="15" customHeight="1">
      <c r="A291" s="29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1"/>
      <c r="AC291" s="100"/>
      <c r="AD291" s="101"/>
      <c r="AE291" s="101"/>
      <c r="AF291" s="101"/>
      <c r="AG291" s="101"/>
      <c r="AH291" s="101"/>
      <c r="AI291" s="101"/>
      <c r="AJ291" s="101"/>
      <c r="AK291" s="102"/>
      <c r="AL291" s="237"/>
      <c r="AM291" s="237"/>
      <c r="AN291" s="237"/>
      <c r="AO291" s="237"/>
      <c r="AP291" s="237"/>
      <c r="AQ291" s="237"/>
      <c r="AR291" s="237"/>
      <c r="AS291" s="237"/>
      <c r="AT291" s="237"/>
      <c r="AU291" s="237"/>
      <c r="AV291" s="237"/>
      <c r="AW291" s="237"/>
      <c r="AX291" s="237"/>
      <c r="AY291" s="237"/>
      <c r="AZ291" s="237"/>
      <c r="BA291" s="104">
        <f>BQ291+CG291+CZ291+DP291+EF291</f>
        <v>0</v>
      </c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238"/>
      <c r="BR291" s="238"/>
      <c r="BS291" s="238"/>
      <c r="BT291" s="238"/>
      <c r="BU291" s="238"/>
      <c r="BV291" s="238"/>
      <c r="BW291" s="238"/>
      <c r="BX291" s="238"/>
      <c r="BY291" s="238"/>
      <c r="BZ291" s="238"/>
      <c r="CA291" s="238"/>
      <c r="CB291" s="238"/>
      <c r="CC291" s="238"/>
      <c r="CD291" s="238"/>
      <c r="CE291" s="238"/>
      <c r="CF291" s="238"/>
      <c r="CG291" s="238"/>
      <c r="CH291" s="238"/>
      <c r="CI291" s="238"/>
      <c r="CJ291" s="238"/>
      <c r="CK291" s="238"/>
      <c r="CL291" s="238"/>
      <c r="CM291" s="238"/>
      <c r="CN291" s="238"/>
      <c r="CO291" s="238"/>
      <c r="CP291" s="238"/>
      <c r="CQ291" s="238"/>
      <c r="CR291" s="238"/>
      <c r="CS291" s="238"/>
      <c r="CT291" s="238"/>
      <c r="CU291" s="238"/>
      <c r="CV291" s="238"/>
      <c r="CW291" s="238"/>
      <c r="CX291" s="238"/>
      <c r="CY291" s="238"/>
      <c r="CZ291" s="238"/>
      <c r="DA291" s="238"/>
      <c r="DB291" s="238"/>
      <c r="DC291" s="238"/>
      <c r="DD291" s="238"/>
      <c r="DE291" s="238"/>
      <c r="DF291" s="238"/>
      <c r="DG291" s="238"/>
      <c r="DH291" s="238"/>
      <c r="DI291" s="238"/>
      <c r="DJ291" s="238"/>
      <c r="DK291" s="238"/>
      <c r="DL291" s="238"/>
      <c r="DM291" s="238"/>
      <c r="DN291" s="238"/>
      <c r="DO291" s="238"/>
      <c r="DP291" s="238"/>
      <c r="DQ291" s="238"/>
      <c r="DR291" s="238"/>
      <c r="DS291" s="238"/>
      <c r="DT291" s="238"/>
      <c r="DU291" s="238"/>
      <c r="DV291" s="238"/>
      <c r="DW291" s="238"/>
      <c r="DX291" s="238"/>
      <c r="DY291" s="238"/>
      <c r="DZ291" s="238"/>
      <c r="EA291" s="238"/>
      <c r="EB291" s="238"/>
      <c r="EC291" s="238"/>
      <c r="ED291" s="238"/>
      <c r="EE291" s="238"/>
      <c r="EF291" s="238"/>
      <c r="EG291" s="238"/>
      <c r="EH291" s="238"/>
      <c r="EI291" s="238"/>
      <c r="EJ291" s="238"/>
      <c r="EK291" s="238"/>
      <c r="EL291" s="238"/>
      <c r="EM291" s="238"/>
      <c r="EN291" s="238"/>
      <c r="EO291" s="238"/>
      <c r="EP291" s="238"/>
      <c r="EQ291" s="238"/>
      <c r="ER291" s="238"/>
      <c r="ES291" s="238"/>
      <c r="ET291" s="238"/>
      <c r="EU291" s="238"/>
      <c r="EV291" s="238"/>
      <c r="EW291" s="238"/>
      <c r="EX291" s="238"/>
      <c r="EY291" s="238"/>
      <c r="EZ291" s="238"/>
      <c r="FA291" s="238"/>
      <c r="FB291" s="238"/>
      <c r="FC291" s="238"/>
      <c r="FD291" s="238"/>
      <c r="FE291" s="238"/>
      <c r="FF291" s="238"/>
      <c r="FG291" s="238"/>
      <c r="FH291" s="238"/>
      <c r="FI291" s="238"/>
      <c r="FJ291" s="238"/>
      <c r="FK291" s="238"/>
    </row>
    <row r="292" spans="1:167" s="30" customFormat="1" ht="30" customHeight="1">
      <c r="A292" s="29"/>
      <c r="B292" s="98" t="s">
        <v>171</v>
      </c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9"/>
      <c r="AC292" s="138" t="s">
        <v>172</v>
      </c>
      <c r="AD292" s="139"/>
      <c r="AE292" s="139"/>
      <c r="AF292" s="139"/>
      <c r="AG292" s="139"/>
      <c r="AH292" s="139"/>
      <c r="AI292" s="139"/>
      <c r="AJ292" s="139"/>
      <c r="AK292" s="140"/>
      <c r="AL292" s="239" t="s">
        <v>24</v>
      </c>
      <c r="AM292" s="239"/>
      <c r="AN292" s="239"/>
      <c r="AO292" s="239"/>
      <c r="AP292" s="239"/>
      <c r="AQ292" s="239"/>
      <c r="AR292" s="239"/>
      <c r="AS292" s="239"/>
      <c r="AT292" s="239"/>
      <c r="AU292" s="239"/>
      <c r="AV292" s="239"/>
      <c r="AW292" s="239"/>
      <c r="AX292" s="239"/>
      <c r="AY292" s="239"/>
      <c r="AZ292" s="239"/>
      <c r="BA292" s="104">
        <f>BQ292+CG292+CZ292+DP292+EF292</f>
        <v>2088356</v>
      </c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>
        <f>BQ293+BQ298+BQ307+BQ308+BQ311+BQ302</f>
        <v>1840883</v>
      </c>
      <c r="BR292" s="104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  <c r="CE292" s="104"/>
      <c r="CF292" s="104"/>
      <c r="CG292" s="240">
        <f>CG293+CG298+CG307++CG308+CG311</f>
        <v>1200</v>
      </c>
      <c r="CH292" s="240"/>
      <c r="CI292" s="240"/>
      <c r="CJ292" s="240"/>
      <c r="CK292" s="240"/>
      <c r="CL292" s="240"/>
      <c r="CM292" s="240"/>
      <c r="CN292" s="240"/>
      <c r="CO292" s="240"/>
      <c r="CP292" s="240"/>
      <c r="CQ292" s="240"/>
      <c r="CR292" s="240"/>
      <c r="CS292" s="240"/>
      <c r="CT292" s="240"/>
      <c r="CU292" s="240"/>
      <c r="CV292" s="240"/>
      <c r="CW292" s="240"/>
      <c r="CX292" s="240"/>
      <c r="CY292" s="240"/>
      <c r="CZ292" s="104">
        <f>CZ293+CZ298+CZ307+CZ308+CZ311</f>
        <v>0</v>
      </c>
      <c r="DA292" s="104"/>
      <c r="DB292" s="104"/>
      <c r="DC292" s="104"/>
      <c r="DD292" s="104"/>
      <c r="DE292" s="104"/>
      <c r="DF292" s="104"/>
      <c r="DG292" s="104"/>
      <c r="DH292" s="104"/>
      <c r="DI292" s="104"/>
      <c r="DJ292" s="104"/>
      <c r="DK292" s="104"/>
      <c r="DL292" s="104"/>
      <c r="DM292" s="104"/>
      <c r="DN292" s="104"/>
      <c r="DO292" s="104"/>
      <c r="DP292" s="104">
        <f>DP293+DP298+DP307+DP308+DP311</f>
        <v>0</v>
      </c>
      <c r="DQ292" s="104"/>
      <c r="DR292" s="104"/>
      <c r="DS292" s="104"/>
      <c r="DT292" s="104"/>
      <c r="DU292" s="104"/>
      <c r="DV292" s="104"/>
      <c r="DW292" s="104"/>
      <c r="DX292" s="104"/>
      <c r="DY292" s="104"/>
      <c r="DZ292" s="104"/>
      <c r="EA292" s="104"/>
      <c r="EB292" s="104"/>
      <c r="EC292" s="104"/>
      <c r="ED292" s="104"/>
      <c r="EE292" s="104"/>
      <c r="EF292" s="104">
        <f>EF293+EF298+EF307+EF308+EF311</f>
        <v>246273</v>
      </c>
      <c r="EG292" s="104"/>
      <c r="EH292" s="104"/>
      <c r="EI292" s="104"/>
      <c r="EJ292" s="104"/>
      <c r="EK292" s="104"/>
      <c r="EL292" s="104"/>
      <c r="EM292" s="104"/>
      <c r="EN292" s="104"/>
      <c r="EO292" s="104"/>
      <c r="EP292" s="104"/>
      <c r="EQ292" s="104"/>
      <c r="ER292" s="104"/>
      <c r="ES292" s="104"/>
      <c r="ET292" s="104"/>
      <c r="EU292" s="104"/>
      <c r="EV292" s="104">
        <f>EV293+EV298+EV307+EV308+EV311</f>
        <v>0</v>
      </c>
      <c r="EW292" s="104"/>
      <c r="EX292" s="104"/>
      <c r="EY292" s="104"/>
      <c r="EZ292" s="104"/>
      <c r="FA292" s="104"/>
      <c r="FB292" s="104"/>
      <c r="FC292" s="104"/>
      <c r="FD292" s="104"/>
      <c r="FE292" s="104"/>
      <c r="FF292" s="104"/>
      <c r="FG292" s="104"/>
      <c r="FH292" s="104"/>
      <c r="FI292" s="104"/>
      <c r="FJ292" s="104"/>
      <c r="FK292" s="104"/>
    </row>
    <row r="293" spans="1:167" s="30" customFormat="1" ht="30" customHeight="1">
      <c r="A293" s="31"/>
      <c r="B293" s="122" t="s">
        <v>173</v>
      </c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3"/>
      <c r="AC293" s="109" t="s">
        <v>174</v>
      </c>
      <c r="AD293" s="110"/>
      <c r="AE293" s="110"/>
      <c r="AF293" s="110"/>
      <c r="AG293" s="110"/>
      <c r="AH293" s="110"/>
      <c r="AI293" s="110"/>
      <c r="AJ293" s="110"/>
      <c r="AK293" s="111"/>
      <c r="AL293" s="237" t="s">
        <v>152</v>
      </c>
      <c r="AM293" s="237"/>
      <c r="AN293" s="237"/>
      <c r="AO293" s="237"/>
      <c r="AP293" s="237"/>
      <c r="AQ293" s="237"/>
      <c r="AR293" s="237"/>
      <c r="AS293" s="237"/>
      <c r="AT293" s="237"/>
      <c r="AU293" s="237"/>
      <c r="AV293" s="237"/>
      <c r="AW293" s="237"/>
      <c r="AX293" s="237"/>
      <c r="AY293" s="237"/>
      <c r="AZ293" s="237"/>
      <c r="BA293" s="104">
        <f aca="true" t="shared" si="3" ref="BA293:BA334">BQ293+CG293+CZ293+DP293+EF293</f>
        <v>1261028</v>
      </c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  <c r="BO293" s="104"/>
      <c r="BP293" s="104"/>
      <c r="BQ293" s="238">
        <f>BQ295+BQ296+BQ297</f>
        <v>1261028</v>
      </c>
      <c r="BR293" s="238"/>
      <c r="BS293" s="238"/>
      <c r="BT293" s="238"/>
      <c r="BU293" s="238"/>
      <c r="BV293" s="238"/>
      <c r="BW293" s="238"/>
      <c r="BX293" s="238"/>
      <c r="BY293" s="238"/>
      <c r="BZ293" s="238"/>
      <c r="CA293" s="238"/>
      <c r="CB293" s="238"/>
      <c r="CC293" s="238"/>
      <c r="CD293" s="238"/>
      <c r="CE293" s="238"/>
      <c r="CF293" s="238"/>
      <c r="CG293" s="241">
        <f>CG294+CG295+CG296+CG297</f>
        <v>0</v>
      </c>
      <c r="CH293" s="241"/>
      <c r="CI293" s="241"/>
      <c r="CJ293" s="241"/>
      <c r="CK293" s="241"/>
      <c r="CL293" s="241"/>
      <c r="CM293" s="241"/>
      <c r="CN293" s="241"/>
      <c r="CO293" s="241"/>
      <c r="CP293" s="241"/>
      <c r="CQ293" s="241"/>
      <c r="CR293" s="241"/>
      <c r="CS293" s="241"/>
      <c r="CT293" s="241"/>
      <c r="CU293" s="241"/>
      <c r="CV293" s="241"/>
      <c r="CW293" s="241"/>
      <c r="CX293" s="241"/>
      <c r="CY293" s="241"/>
      <c r="CZ293" s="238">
        <f>CZ295+CZ296+CZ297</f>
        <v>0</v>
      </c>
      <c r="DA293" s="238"/>
      <c r="DB293" s="238"/>
      <c r="DC293" s="238"/>
      <c r="DD293" s="238"/>
      <c r="DE293" s="238"/>
      <c r="DF293" s="238"/>
      <c r="DG293" s="238"/>
      <c r="DH293" s="238"/>
      <c r="DI293" s="238"/>
      <c r="DJ293" s="238"/>
      <c r="DK293" s="238"/>
      <c r="DL293" s="238"/>
      <c r="DM293" s="238"/>
      <c r="DN293" s="238"/>
      <c r="DO293" s="238"/>
      <c r="DP293" s="238">
        <f>DP295+DP296+DP297</f>
        <v>0</v>
      </c>
      <c r="DQ293" s="238"/>
      <c r="DR293" s="238"/>
      <c r="DS293" s="238"/>
      <c r="DT293" s="238"/>
      <c r="DU293" s="238"/>
      <c r="DV293" s="238"/>
      <c r="DW293" s="238"/>
      <c r="DX293" s="238"/>
      <c r="DY293" s="238"/>
      <c r="DZ293" s="238"/>
      <c r="EA293" s="238"/>
      <c r="EB293" s="238"/>
      <c r="EC293" s="238"/>
      <c r="ED293" s="238"/>
      <c r="EE293" s="238"/>
      <c r="EF293" s="238">
        <f>EF295+EF296+EF297</f>
        <v>0</v>
      </c>
      <c r="EG293" s="238"/>
      <c r="EH293" s="238"/>
      <c r="EI293" s="238"/>
      <c r="EJ293" s="238"/>
      <c r="EK293" s="238"/>
      <c r="EL293" s="238"/>
      <c r="EM293" s="238"/>
      <c r="EN293" s="238"/>
      <c r="EO293" s="238"/>
      <c r="EP293" s="238"/>
      <c r="EQ293" s="238"/>
      <c r="ER293" s="238"/>
      <c r="ES293" s="238"/>
      <c r="ET293" s="238"/>
      <c r="EU293" s="238"/>
      <c r="EV293" s="238">
        <f>EV295+EV296+EV297</f>
        <v>0</v>
      </c>
      <c r="EW293" s="238"/>
      <c r="EX293" s="238"/>
      <c r="EY293" s="238"/>
      <c r="EZ293" s="238"/>
      <c r="FA293" s="238"/>
      <c r="FB293" s="238"/>
      <c r="FC293" s="238"/>
      <c r="FD293" s="238"/>
      <c r="FE293" s="238"/>
      <c r="FF293" s="238"/>
      <c r="FG293" s="238"/>
      <c r="FH293" s="238"/>
      <c r="FI293" s="238"/>
      <c r="FJ293" s="238"/>
      <c r="FK293" s="238"/>
    </row>
    <row r="294" spans="1:167" s="30" customFormat="1" ht="13.5">
      <c r="A294" s="29"/>
      <c r="B294" s="120" t="s">
        <v>10</v>
      </c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1"/>
      <c r="AC294" s="109" t="s">
        <v>175</v>
      </c>
      <c r="AD294" s="110"/>
      <c r="AE294" s="110"/>
      <c r="AF294" s="110"/>
      <c r="AG294" s="110"/>
      <c r="AH294" s="110"/>
      <c r="AI294" s="110"/>
      <c r="AJ294" s="110"/>
      <c r="AK294" s="111"/>
      <c r="AL294" s="237"/>
      <c r="AM294" s="237"/>
      <c r="AN294" s="237"/>
      <c r="AO294" s="237"/>
      <c r="AP294" s="237"/>
      <c r="AQ294" s="237"/>
      <c r="AR294" s="237"/>
      <c r="AS294" s="237"/>
      <c r="AT294" s="237"/>
      <c r="AU294" s="237"/>
      <c r="AV294" s="237"/>
      <c r="AW294" s="237"/>
      <c r="AX294" s="237"/>
      <c r="AY294" s="237"/>
      <c r="AZ294" s="237"/>
      <c r="BA294" s="104">
        <f t="shared" si="3"/>
        <v>0</v>
      </c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238"/>
      <c r="BR294" s="238"/>
      <c r="BS294" s="238"/>
      <c r="BT294" s="238"/>
      <c r="BU294" s="238"/>
      <c r="BV294" s="238"/>
      <c r="BW294" s="238"/>
      <c r="BX294" s="238"/>
      <c r="BY294" s="238"/>
      <c r="BZ294" s="238"/>
      <c r="CA294" s="238"/>
      <c r="CB294" s="238"/>
      <c r="CC294" s="238"/>
      <c r="CD294" s="238"/>
      <c r="CE294" s="238"/>
      <c r="CF294" s="238"/>
      <c r="CG294" s="241"/>
      <c r="CH294" s="241"/>
      <c r="CI294" s="241"/>
      <c r="CJ294" s="241"/>
      <c r="CK294" s="241"/>
      <c r="CL294" s="241"/>
      <c r="CM294" s="241"/>
      <c r="CN294" s="241"/>
      <c r="CO294" s="241"/>
      <c r="CP294" s="241"/>
      <c r="CQ294" s="241"/>
      <c r="CR294" s="241"/>
      <c r="CS294" s="241"/>
      <c r="CT294" s="241"/>
      <c r="CU294" s="241"/>
      <c r="CV294" s="241"/>
      <c r="CW294" s="241"/>
      <c r="CX294" s="241"/>
      <c r="CY294" s="241"/>
      <c r="CZ294" s="238"/>
      <c r="DA294" s="238"/>
      <c r="DB294" s="238"/>
      <c r="DC294" s="238"/>
      <c r="DD294" s="238"/>
      <c r="DE294" s="238"/>
      <c r="DF294" s="238"/>
      <c r="DG294" s="238"/>
      <c r="DH294" s="238"/>
      <c r="DI294" s="238"/>
      <c r="DJ294" s="238"/>
      <c r="DK294" s="238"/>
      <c r="DL294" s="238"/>
      <c r="DM294" s="238"/>
      <c r="DN294" s="238"/>
      <c r="DO294" s="238"/>
      <c r="DP294" s="238"/>
      <c r="DQ294" s="238"/>
      <c r="DR294" s="238"/>
      <c r="DS294" s="238"/>
      <c r="DT294" s="238"/>
      <c r="DU294" s="238"/>
      <c r="DV294" s="238"/>
      <c r="DW294" s="238"/>
      <c r="DX294" s="238"/>
      <c r="DY294" s="238"/>
      <c r="DZ294" s="238"/>
      <c r="EA294" s="238"/>
      <c r="EB294" s="238"/>
      <c r="EC294" s="238"/>
      <c r="ED294" s="238"/>
      <c r="EE294" s="238"/>
      <c r="EF294" s="238"/>
      <c r="EG294" s="238"/>
      <c r="EH294" s="238"/>
      <c r="EI294" s="238"/>
      <c r="EJ294" s="238"/>
      <c r="EK294" s="238"/>
      <c r="EL294" s="238"/>
      <c r="EM294" s="238"/>
      <c r="EN294" s="238"/>
      <c r="EO294" s="238"/>
      <c r="EP294" s="238"/>
      <c r="EQ294" s="238"/>
      <c r="ER294" s="238"/>
      <c r="ES294" s="238"/>
      <c r="ET294" s="238"/>
      <c r="EU294" s="238"/>
      <c r="EV294" s="238"/>
      <c r="EW294" s="238"/>
      <c r="EX294" s="238"/>
      <c r="EY294" s="238"/>
      <c r="EZ294" s="238"/>
      <c r="FA294" s="238"/>
      <c r="FB294" s="238"/>
      <c r="FC294" s="238"/>
      <c r="FD294" s="238"/>
      <c r="FE294" s="238"/>
      <c r="FF294" s="238"/>
      <c r="FG294" s="238"/>
      <c r="FH294" s="238"/>
      <c r="FI294" s="238"/>
      <c r="FJ294" s="238"/>
      <c r="FK294" s="238"/>
    </row>
    <row r="295" spans="1:167" s="30" customFormat="1" ht="13.5">
      <c r="A295" s="29"/>
      <c r="B295" s="120" t="s">
        <v>176</v>
      </c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1"/>
      <c r="AC295" s="112"/>
      <c r="AD295" s="113"/>
      <c r="AE295" s="113"/>
      <c r="AF295" s="113"/>
      <c r="AG295" s="113"/>
      <c r="AH295" s="113"/>
      <c r="AI295" s="113"/>
      <c r="AJ295" s="113"/>
      <c r="AK295" s="114"/>
      <c r="AL295" s="237" t="s">
        <v>177</v>
      </c>
      <c r="AM295" s="237"/>
      <c r="AN295" s="237"/>
      <c r="AO295" s="237"/>
      <c r="AP295" s="237"/>
      <c r="AQ295" s="237"/>
      <c r="AR295" s="237"/>
      <c r="AS295" s="237"/>
      <c r="AT295" s="237"/>
      <c r="AU295" s="237"/>
      <c r="AV295" s="237"/>
      <c r="AW295" s="237"/>
      <c r="AX295" s="237"/>
      <c r="AY295" s="237"/>
      <c r="AZ295" s="237"/>
      <c r="BA295" s="104">
        <f t="shared" si="3"/>
        <v>939216</v>
      </c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04"/>
      <c r="BM295" s="104"/>
      <c r="BN295" s="104"/>
      <c r="BO295" s="104"/>
      <c r="BP295" s="104"/>
      <c r="BQ295" s="238">
        <f>386649+552567</f>
        <v>939216</v>
      </c>
      <c r="BR295" s="238"/>
      <c r="BS295" s="238"/>
      <c r="BT295" s="238"/>
      <c r="BU295" s="238"/>
      <c r="BV295" s="238"/>
      <c r="BW295" s="238"/>
      <c r="BX295" s="238"/>
      <c r="BY295" s="238"/>
      <c r="BZ295" s="238"/>
      <c r="CA295" s="238"/>
      <c r="CB295" s="238"/>
      <c r="CC295" s="238"/>
      <c r="CD295" s="238"/>
      <c r="CE295" s="238"/>
      <c r="CF295" s="238"/>
      <c r="CG295" s="241"/>
      <c r="CH295" s="241"/>
      <c r="CI295" s="241"/>
      <c r="CJ295" s="241"/>
      <c r="CK295" s="241"/>
      <c r="CL295" s="241"/>
      <c r="CM295" s="241"/>
      <c r="CN295" s="241"/>
      <c r="CO295" s="241"/>
      <c r="CP295" s="241"/>
      <c r="CQ295" s="241"/>
      <c r="CR295" s="241"/>
      <c r="CS295" s="241"/>
      <c r="CT295" s="241"/>
      <c r="CU295" s="241"/>
      <c r="CV295" s="241"/>
      <c r="CW295" s="241"/>
      <c r="CX295" s="241"/>
      <c r="CY295" s="241"/>
      <c r="CZ295" s="238"/>
      <c r="DA295" s="238"/>
      <c r="DB295" s="238"/>
      <c r="DC295" s="238"/>
      <c r="DD295" s="238"/>
      <c r="DE295" s="238"/>
      <c r="DF295" s="238"/>
      <c r="DG295" s="238"/>
      <c r="DH295" s="238"/>
      <c r="DI295" s="238"/>
      <c r="DJ295" s="238"/>
      <c r="DK295" s="238"/>
      <c r="DL295" s="238"/>
      <c r="DM295" s="238"/>
      <c r="DN295" s="238"/>
      <c r="DO295" s="238"/>
      <c r="DP295" s="238"/>
      <c r="DQ295" s="238"/>
      <c r="DR295" s="238"/>
      <c r="DS295" s="238"/>
      <c r="DT295" s="238"/>
      <c r="DU295" s="238"/>
      <c r="DV295" s="238"/>
      <c r="DW295" s="238"/>
      <c r="DX295" s="238"/>
      <c r="DY295" s="238"/>
      <c r="DZ295" s="238"/>
      <c r="EA295" s="238"/>
      <c r="EB295" s="238"/>
      <c r="EC295" s="238"/>
      <c r="ED295" s="238"/>
      <c r="EE295" s="238"/>
      <c r="EF295" s="238"/>
      <c r="EG295" s="238"/>
      <c r="EH295" s="238"/>
      <c r="EI295" s="238"/>
      <c r="EJ295" s="238"/>
      <c r="EK295" s="238"/>
      <c r="EL295" s="238"/>
      <c r="EM295" s="238"/>
      <c r="EN295" s="238"/>
      <c r="EO295" s="238"/>
      <c r="EP295" s="238"/>
      <c r="EQ295" s="238"/>
      <c r="ER295" s="238"/>
      <c r="ES295" s="238"/>
      <c r="ET295" s="238"/>
      <c r="EU295" s="238"/>
      <c r="EV295" s="238"/>
      <c r="EW295" s="238"/>
      <c r="EX295" s="238"/>
      <c r="EY295" s="238"/>
      <c r="EZ295" s="238"/>
      <c r="FA295" s="238"/>
      <c r="FB295" s="238"/>
      <c r="FC295" s="238"/>
      <c r="FD295" s="238"/>
      <c r="FE295" s="238"/>
      <c r="FF295" s="238"/>
      <c r="FG295" s="238"/>
      <c r="FH295" s="238"/>
      <c r="FI295" s="238"/>
      <c r="FJ295" s="238"/>
      <c r="FK295" s="238"/>
    </row>
    <row r="296" spans="1:167" s="30" customFormat="1" ht="30" customHeight="1">
      <c r="A296" s="29"/>
      <c r="B296" s="120" t="s">
        <v>178</v>
      </c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1"/>
      <c r="AC296" s="112"/>
      <c r="AD296" s="113"/>
      <c r="AE296" s="113"/>
      <c r="AF296" s="113"/>
      <c r="AG296" s="113"/>
      <c r="AH296" s="113"/>
      <c r="AI296" s="113"/>
      <c r="AJ296" s="113"/>
      <c r="AK296" s="114"/>
      <c r="AL296" s="237" t="s">
        <v>179</v>
      </c>
      <c r="AM296" s="237"/>
      <c r="AN296" s="237"/>
      <c r="AO296" s="237"/>
      <c r="AP296" s="237"/>
      <c r="AQ296" s="237"/>
      <c r="AR296" s="237"/>
      <c r="AS296" s="237"/>
      <c r="AT296" s="237"/>
      <c r="AU296" s="237"/>
      <c r="AV296" s="237"/>
      <c r="AW296" s="237"/>
      <c r="AX296" s="237"/>
      <c r="AY296" s="237"/>
      <c r="AZ296" s="237"/>
      <c r="BA296" s="104">
        <f t="shared" si="3"/>
        <v>321212</v>
      </c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  <c r="BM296" s="104"/>
      <c r="BN296" s="104"/>
      <c r="BO296" s="104"/>
      <c r="BP296" s="104"/>
      <c r="BQ296" s="238">
        <f>132234+188978</f>
        <v>321212</v>
      </c>
      <c r="BR296" s="238"/>
      <c r="BS296" s="238"/>
      <c r="BT296" s="238"/>
      <c r="BU296" s="238"/>
      <c r="BV296" s="238"/>
      <c r="BW296" s="238"/>
      <c r="BX296" s="238"/>
      <c r="BY296" s="238"/>
      <c r="BZ296" s="238"/>
      <c r="CA296" s="238"/>
      <c r="CB296" s="238"/>
      <c r="CC296" s="238"/>
      <c r="CD296" s="238"/>
      <c r="CE296" s="238"/>
      <c r="CF296" s="238"/>
      <c r="CG296" s="241"/>
      <c r="CH296" s="241"/>
      <c r="CI296" s="241"/>
      <c r="CJ296" s="241"/>
      <c r="CK296" s="241"/>
      <c r="CL296" s="241"/>
      <c r="CM296" s="241"/>
      <c r="CN296" s="241"/>
      <c r="CO296" s="241"/>
      <c r="CP296" s="241"/>
      <c r="CQ296" s="241"/>
      <c r="CR296" s="241"/>
      <c r="CS296" s="241"/>
      <c r="CT296" s="241"/>
      <c r="CU296" s="241"/>
      <c r="CV296" s="241"/>
      <c r="CW296" s="241"/>
      <c r="CX296" s="241"/>
      <c r="CY296" s="241"/>
      <c r="CZ296" s="238"/>
      <c r="DA296" s="238"/>
      <c r="DB296" s="238"/>
      <c r="DC296" s="238"/>
      <c r="DD296" s="238"/>
      <c r="DE296" s="238"/>
      <c r="DF296" s="238"/>
      <c r="DG296" s="238"/>
      <c r="DH296" s="238"/>
      <c r="DI296" s="238"/>
      <c r="DJ296" s="238"/>
      <c r="DK296" s="238"/>
      <c r="DL296" s="238"/>
      <c r="DM296" s="238"/>
      <c r="DN296" s="238"/>
      <c r="DO296" s="238"/>
      <c r="DP296" s="238"/>
      <c r="DQ296" s="238"/>
      <c r="DR296" s="238"/>
      <c r="DS296" s="238"/>
      <c r="DT296" s="238"/>
      <c r="DU296" s="238"/>
      <c r="DV296" s="238"/>
      <c r="DW296" s="238"/>
      <c r="DX296" s="238"/>
      <c r="DY296" s="238"/>
      <c r="DZ296" s="238"/>
      <c r="EA296" s="238"/>
      <c r="EB296" s="238"/>
      <c r="EC296" s="238"/>
      <c r="ED296" s="238"/>
      <c r="EE296" s="238"/>
      <c r="EF296" s="238"/>
      <c r="EG296" s="238"/>
      <c r="EH296" s="238"/>
      <c r="EI296" s="238"/>
      <c r="EJ296" s="238"/>
      <c r="EK296" s="238"/>
      <c r="EL296" s="238"/>
      <c r="EM296" s="238"/>
      <c r="EN296" s="238"/>
      <c r="EO296" s="238"/>
      <c r="EP296" s="238"/>
      <c r="EQ296" s="238"/>
      <c r="ER296" s="238"/>
      <c r="ES296" s="238"/>
      <c r="ET296" s="238"/>
      <c r="EU296" s="238"/>
      <c r="EV296" s="238"/>
      <c r="EW296" s="238"/>
      <c r="EX296" s="238"/>
      <c r="EY296" s="238"/>
      <c r="EZ296" s="238"/>
      <c r="FA296" s="238"/>
      <c r="FB296" s="238"/>
      <c r="FC296" s="238"/>
      <c r="FD296" s="238"/>
      <c r="FE296" s="238"/>
      <c r="FF296" s="238"/>
      <c r="FG296" s="238"/>
      <c r="FH296" s="238"/>
      <c r="FI296" s="238"/>
      <c r="FJ296" s="238"/>
      <c r="FK296" s="238"/>
    </row>
    <row r="297" spans="1:167" s="30" customFormat="1" ht="57" customHeight="1">
      <c r="A297" s="31"/>
      <c r="B297" s="122" t="s">
        <v>180</v>
      </c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3"/>
      <c r="AC297" s="115"/>
      <c r="AD297" s="116"/>
      <c r="AE297" s="116"/>
      <c r="AF297" s="116"/>
      <c r="AG297" s="116"/>
      <c r="AH297" s="116"/>
      <c r="AI297" s="116"/>
      <c r="AJ297" s="116"/>
      <c r="AK297" s="117"/>
      <c r="AL297" s="237" t="s">
        <v>181</v>
      </c>
      <c r="AM297" s="237"/>
      <c r="AN297" s="237"/>
      <c r="AO297" s="237"/>
      <c r="AP297" s="237"/>
      <c r="AQ297" s="237"/>
      <c r="AR297" s="237"/>
      <c r="AS297" s="237"/>
      <c r="AT297" s="237"/>
      <c r="AU297" s="237"/>
      <c r="AV297" s="237"/>
      <c r="AW297" s="237"/>
      <c r="AX297" s="237"/>
      <c r="AY297" s="237"/>
      <c r="AZ297" s="237"/>
      <c r="BA297" s="104">
        <f t="shared" si="3"/>
        <v>600</v>
      </c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04"/>
      <c r="BM297" s="104"/>
      <c r="BN297" s="104"/>
      <c r="BO297" s="104"/>
      <c r="BP297" s="104"/>
      <c r="BQ297" s="238">
        <f>600</f>
        <v>600</v>
      </c>
      <c r="BR297" s="238"/>
      <c r="BS297" s="238"/>
      <c r="BT297" s="238"/>
      <c r="BU297" s="238"/>
      <c r="BV297" s="238"/>
      <c r="BW297" s="238"/>
      <c r="BX297" s="238"/>
      <c r="BY297" s="238"/>
      <c r="BZ297" s="238"/>
      <c r="CA297" s="238"/>
      <c r="CB297" s="238"/>
      <c r="CC297" s="238"/>
      <c r="CD297" s="238"/>
      <c r="CE297" s="238"/>
      <c r="CF297" s="238"/>
      <c r="CG297" s="241"/>
      <c r="CH297" s="241"/>
      <c r="CI297" s="241"/>
      <c r="CJ297" s="241"/>
      <c r="CK297" s="241"/>
      <c r="CL297" s="241"/>
      <c r="CM297" s="241"/>
      <c r="CN297" s="241"/>
      <c r="CO297" s="241"/>
      <c r="CP297" s="241"/>
      <c r="CQ297" s="241"/>
      <c r="CR297" s="241"/>
      <c r="CS297" s="241"/>
      <c r="CT297" s="241"/>
      <c r="CU297" s="241"/>
      <c r="CV297" s="241"/>
      <c r="CW297" s="241"/>
      <c r="CX297" s="241"/>
      <c r="CY297" s="241"/>
      <c r="CZ297" s="238"/>
      <c r="DA297" s="238"/>
      <c r="DB297" s="238"/>
      <c r="DC297" s="238"/>
      <c r="DD297" s="238"/>
      <c r="DE297" s="238"/>
      <c r="DF297" s="238"/>
      <c r="DG297" s="238"/>
      <c r="DH297" s="238"/>
      <c r="DI297" s="238"/>
      <c r="DJ297" s="238"/>
      <c r="DK297" s="238"/>
      <c r="DL297" s="238"/>
      <c r="DM297" s="238"/>
      <c r="DN297" s="238"/>
      <c r="DO297" s="238"/>
      <c r="DP297" s="238"/>
      <c r="DQ297" s="238"/>
      <c r="DR297" s="238"/>
      <c r="DS297" s="238"/>
      <c r="DT297" s="238"/>
      <c r="DU297" s="238"/>
      <c r="DV297" s="238"/>
      <c r="DW297" s="238"/>
      <c r="DX297" s="238"/>
      <c r="DY297" s="238"/>
      <c r="DZ297" s="238"/>
      <c r="EA297" s="238"/>
      <c r="EB297" s="238"/>
      <c r="EC297" s="238"/>
      <c r="ED297" s="238"/>
      <c r="EE297" s="238"/>
      <c r="EF297" s="238"/>
      <c r="EG297" s="238"/>
      <c r="EH297" s="238"/>
      <c r="EI297" s="238"/>
      <c r="EJ297" s="238"/>
      <c r="EK297" s="238"/>
      <c r="EL297" s="238"/>
      <c r="EM297" s="238"/>
      <c r="EN297" s="238"/>
      <c r="EO297" s="238"/>
      <c r="EP297" s="238"/>
      <c r="EQ297" s="238"/>
      <c r="ER297" s="238"/>
      <c r="ES297" s="238"/>
      <c r="ET297" s="238"/>
      <c r="EU297" s="238"/>
      <c r="EV297" s="238"/>
      <c r="EW297" s="238"/>
      <c r="EX297" s="238"/>
      <c r="EY297" s="238"/>
      <c r="EZ297" s="238"/>
      <c r="FA297" s="238"/>
      <c r="FB297" s="238"/>
      <c r="FC297" s="238"/>
      <c r="FD297" s="238"/>
      <c r="FE297" s="238"/>
      <c r="FF297" s="238"/>
      <c r="FG297" s="238"/>
      <c r="FH297" s="238"/>
      <c r="FI297" s="238"/>
      <c r="FJ297" s="238"/>
      <c r="FK297" s="238"/>
    </row>
    <row r="298" spans="1:167" s="30" customFormat="1" ht="43.5" customHeight="1">
      <c r="A298" s="29"/>
      <c r="B298" s="120" t="s">
        <v>182</v>
      </c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1"/>
      <c r="AC298" s="109" t="s">
        <v>183</v>
      </c>
      <c r="AD298" s="110"/>
      <c r="AE298" s="110"/>
      <c r="AF298" s="110"/>
      <c r="AG298" s="110"/>
      <c r="AH298" s="110"/>
      <c r="AI298" s="110"/>
      <c r="AJ298" s="110"/>
      <c r="AK298" s="111"/>
      <c r="AL298" s="237" t="s">
        <v>184</v>
      </c>
      <c r="AM298" s="237"/>
      <c r="AN298" s="237"/>
      <c r="AO298" s="237"/>
      <c r="AP298" s="237"/>
      <c r="AQ298" s="237"/>
      <c r="AR298" s="237"/>
      <c r="AS298" s="237"/>
      <c r="AT298" s="237"/>
      <c r="AU298" s="237"/>
      <c r="AV298" s="237"/>
      <c r="AW298" s="237"/>
      <c r="AX298" s="237"/>
      <c r="AY298" s="237"/>
      <c r="AZ298" s="237"/>
      <c r="BA298" s="104">
        <f t="shared" si="3"/>
        <v>0</v>
      </c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238">
        <f>BQ300+BQ301</f>
        <v>0</v>
      </c>
      <c r="BR298" s="238"/>
      <c r="BS298" s="238"/>
      <c r="BT298" s="238"/>
      <c r="BU298" s="238"/>
      <c r="BV298" s="238"/>
      <c r="BW298" s="238"/>
      <c r="BX298" s="238"/>
      <c r="BY298" s="238"/>
      <c r="BZ298" s="238"/>
      <c r="CA298" s="238"/>
      <c r="CB298" s="238"/>
      <c r="CC298" s="238"/>
      <c r="CD298" s="238"/>
      <c r="CE298" s="238"/>
      <c r="CF298" s="238"/>
      <c r="CG298" s="241">
        <f>CG300+CG301+CG302</f>
        <v>0</v>
      </c>
      <c r="CH298" s="241"/>
      <c r="CI298" s="241"/>
      <c r="CJ298" s="241"/>
      <c r="CK298" s="241"/>
      <c r="CL298" s="241"/>
      <c r="CM298" s="241"/>
      <c r="CN298" s="241"/>
      <c r="CO298" s="241"/>
      <c r="CP298" s="241"/>
      <c r="CQ298" s="241"/>
      <c r="CR298" s="241"/>
      <c r="CS298" s="241"/>
      <c r="CT298" s="241"/>
      <c r="CU298" s="241"/>
      <c r="CV298" s="241"/>
      <c r="CW298" s="241"/>
      <c r="CX298" s="241"/>
      <c r="CY298" s="241"/>
      <c r="CZ298" s="238">
        <f>CZ300+CZ301</f>
        <v>0</v>
      </c>
      <c r="DA298" s="238"/>
      <c r="DB298" s="238"/>
      <c r="DC298" s="238"/>
      <c r="DD298" s="238"/>
      <c r="DE298" s="238"/>
      <c r="DF298" s="238"/>
      <c r="DG298" s="238"/>
      <c r="DH298" s="238"/>
      <c r="DI298" s="238"/>
      <c r="DJ298" s="238"/>
      <c r="DK298" s="238"/>
      <c r="DL298" s="238"/>
      <c r="DM298" s="238"/>
      <c r="DN298" s="238"/>
      <c r="DO298" s="238"/>
      <c r="DP298" s="238">
        <f>DP300+DP301</f>
        <v>0</v>
      </c>
      <c r="DQ298" s="238"/>
      <c r="DR298" s="238"/>
      <c r="DS298" s="238"/>
      <c r="DT298" s="238"/>
      <c r="DU298" s="238"/>
      <c r="DV298" s="238"/>
      <c r="DW298" s="238"/>
      <c r="DX298" s="238"/>
      <c r="DY298" s="238"/>
      <c r="DZ298" s="238"/>
      <c r="EA298" s="238"/>
      <c r="EB298" s="238"/>
      <c r="EC298" s="238"/>
      <c r="ED298" s="238"/>
      <c r="EE298" s="238"/>
      <c r="EF298" s="238">
        <f>EF300+EF301</f>
        <v>0</v>
      </c>
      <c r="EG298" s="238"/>
      <c r="EH298" s="238"/>
      <c r="EI298" s="238"/>
      <c r="EJ298" s="238"/>
      <c r="EK298" s="238"/>
      <c r="EL298" s="238"/>
      <c r="EM298" s="238"/>
      <c r="EN298" s="238"/>
      <c r="EO298" s="238"/>
      <c r="EP298" s="238"/>
      <c r="EQ298" s="238"/>
      <c r="ER298" s="238"/>
      <c r="ES298" s="238"/>
      <c r="ET298" s="238"/>
      <c r="EU298" s="238"/>
      <c r="EV298" s="238">
        <f>EV300+EV301</f>
        <v>0</v>
      </c>
      <c r="EW298" s="238"/>
      <c r="EX298" s="238"/>
      <c r="EY298" s="238"/>
      <c r="EZ298" s="238"/>
      <c r="FA298" s="238"/>
      <c r="FB298" s="238"/>
      <c r="FC298" s="238"/>
      <c r="FD298" s="238"/>
      <c r="FE298" s="238"/>
      <c r="FF298" s="238"/>
      <c r="FG298" s="238"/>
      <c r="FH298" s="238"/>
      <c r="FI298" s="238"/>
      <c r="FJ298" s="238"/>
      <c r="FK298" s="238"/>
    </row>
    <row r="299" spans="1:167" s="30" customFormat="1" ht="15" customHeight="1">
      <c r="A299" s="29"/>
      <c r="B299" s="120" t="s">
        <v>10</v>
      </c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1"/>
      <c r="AC299" s="112"/>
      <c r="AD299" s="113"/>
      <c r="AE299" s="113"/>
      <c r="AF299" s="113"/>
      <c r="AG299" s="113"/>
      <c r="AH299" s="113"/>
      <c r="AI299" s="113"/>
      <c r="AJ299" s="113"/>
      <c r="AK299" s="114"/>
      <c r="AL299" s="237"/>
      <c r="AM299" s="237"/>
      <c r="AN299" s="237"/>
      <c r="AO299" s="237"/>
      <c r="AP299" s="237"/>
      <c r="AQ299" s="237"/>
      <c r="AR299" s="237"/>
      <c r="AS299" s="237"/>
      <c r="AT299" s="237"/>
      <c r="AU299" s="237"/>
      <c r="AV299" s="237"/>
      <c r="AW299" s="237"/>
      <c r="AX299" s="237"/>
      <c r="AY299" s="237"/>
      <c r="AZ299" s="237"/>
      <c r="BA299" s="104">
        <f t="shared" si="3"/>
        <v>0</v>
      </c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  <c r="BM299" s="104"/>
      <c r="BN299" s="104"/>
      <c r="BO299" s="104"/>
      <c r="BP299" s="104"/>
      <c r="BQ299" s="238"/>
      <c r="BR299" s="238"/>
      <c r="BS299" s="238"/>
      <c r="BT299" s="238"/>
      <c r="BU299" s="238"/>
      <c r="BV299" s="238"/>
      <c r="BW299" s="238"/>
      <c r="BX299" s="238"/>
      <c r="BY299" s="238"/>
      <c r="BZ299" s="238"/>
      <c r="CA299" s="238"/>
      <c r="CB299" s="238"/>
      <c r="CC299" s="238"/>
      <c r="CD299" s="238"/>
      <c r="CE299" s="238"/>
      <c r="CF299" s="238"/>
      <c r="CG299" s="241"/>
      <c r="CH299" s="241"/>
      <c r="CI299" s="241"/>
      <c r="CJ299" s="241"/>
      <c r="CK299" s="241"/>
      <c r="CL299" s="241"/>
      <c r="CM299" s="241"/>
      <c r="CN299" s="241"/>
      <c r="CO299" s="241"/>
      <c r="CP299" s="241"/>
      <c r="CQ299" s="241"/>
      <c r="CR299" s="241"/>
      <c r="CS299" s="241"/>
      <c r="CT299" s="241"/>
      <c r="CU299" s="241"/>
      <c r="CV299" s="241"/>
      <c r="CW299" s="241"/>
      <c r="CX299" s="241"/>
      <c r="CY299" s="241"/>
      <c r="CZ299" s="238"/>
      <c r="DA299" s="238"/>
      <c r="DB299" s="238"/>
      <c r="DC299" s="238"/>
      <c r="DD299" s="238"/>
      <c r="DE299" s="238"/>
      <c r="DF299" s="238"/>
      <c r="DG299" s="238"/>
      <c r="DH299" s="238"/>
      <c r="DI299" s="238"/>
      <c r="DJ299" s="238"/>
      <c r="DK299" s="238"/>
      <c r="DL299" s="238"/>
      <c r="DM299" s="238"/>
      <c r="DN299" s="238"/>
      <c r="DO299" s="238"/>
      <c r="DP299" s="238"/>
      <c r="DQ299" s="238"/>
      <c r="DR299" s="238"/>
      <c r="DS299" s="238"/>
      <c r="DT299" s="238"/>
      <c r="DU299" s="238"/>
      <c r="DV299" s="238"/>
      <c r="DW299" s="238"/>
      <c r="DX299" s="238"/>
      <c r="DY299" s="238"/>
      <c r="DZ299" s="238"/>
      <c r="EA299" s="238"/>
      <c r="EB299" s="238"/>
      <c r="EC299" s="238"/>
      <c r="ED299" s="238"/>
      <c r="EE299" s="238"/>
      <c r="EF299" s="238"/>
      <c r="EG299" s="238"/>
      <c r="EH299" s="238"/>
      <c r="EI299" s="238"/>
      <c r="EJ299" s="238"/>
      <c r="EK299" s="238"/>
      <c r="EL299" s="238"/>
      <c r="EM299" s="238"/>
      <c r="EN299" s="238"/>
      <c r="EO299" s="238"/>
      <c r="EP299" s="238"/>
      <c r="EQ299" s="238"/>
      <c r="ER299" s="238"/>
      <c r="ES299" s="238"/>
      <c r="ET299" s="238"/>
      <c r="EU299" s="238"/>
      <c r="EV299" s="238"/>
      <c r="EW299" s="238"/>
      <c r="EX299" s="238"/>
      <c r="EY299" s="238"/>
      <c r="EZ299" s="238"/>
      <c r="FA299" s="238"/>
      <c r="FB299" s="238"/>
      <c r="FC299" s="238"/>
      <c r="FD299" s="238"/>
      <c r="FE299" s="238"/>
      <c r="FF299" s="238"/>
      <c r="FG299" s="238"/>
      <c r="FH299" s="238"/>
      <c r="FI299" s="238"/>
      <c r="FJ299" s="238"/>
      <c r="FK299" s="238"/>
    </row>
    <row r="300" spans="1:167" s="30" customFormat="1" ht="15" customHeight="1">
      <c r="A300" s="31"/>
      <c r="B300" s="122" t="s">
        <v>185</v>
      </c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3"/>
      <c r="AC300" s="112"/>
      <c r="AD300" s="113"/>
      <c r="AE300" s="113"/>
      <c r="AF300" s="113"/>
      <c r="AG300" s="113"/>
      <c r="AH300" s="113"/>
      <c r="AI300" s="113"/>
      <c r="AJ300" s="113"/>
      <c r="AK300" s="114"/>
      <c r="AL300" s="237" t="s">
        <v>186</v>
      </c>
      <c r="AM300" s="237"/>
      <c r="AN300" s="237"/>
      <c r="AO300" s="237"/>
      <c r="AP300" s="237"/>
      <c r="AQ300" s="237"/>
      <c r="AR300" s="237"/>
      <c r="AS300" s="237"/>
      <c r="AT300" s="237"/>
      <c r="AU300" s="237"/>
      <c r="AV300" s="237"/>
      <c r="AW300" s="237"/>
      <c r="AX300" s="237"/>
      <c r="AY300" s="237"/>
      <c r="AZ300" s="237"/>
      <c r="BA300" s="104">
        <f t="shared" si="3"/>
        <v>0</v>
      </c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238"/>
      <c r="BR300" s="238"/>
      <c r="BS300" s="238"/>
      <c r="BT300" s="238"/>
      <c r="BU300" s="238"/>
      <c r="BV300" s="238"/>
      <c r="BW300" s="238"/>
      <c r="BX300" s="238"/>
      <c r="BY300" s="238"/>
      <c r="BZ300" s="238"/>
      <c r="CA300" s="238"/>
      <c r="CB300" s="238"/>
      <c r="CC300" s="238"/>
      <c r="CD300" s="238"/>
      <c r="CE300" s="238"/>
      <c r="CF300" s="238"/>
      <c r="CG300" s="241"/>
      <c r="CH300" s="241"/>
      <c r="CI300" s="241"/>
      <c r="CJ300" s="241"/>
      <c r="CK300" s="241"/>
      <c r="CL300" s="241"/>
      <c r="CM300" s="241"/>
      <c r="CN300" s="241"/>
      <c r="CO300" s="241"/>
      <c r="CP300" s="241"/>
      <c r="CQ300" s="241"/>
      <c r="CR300" s="241"/>
      <c r="CS300" s="241"/>
      <c r="CT300" s="241"/>
      <c r="CU300" s="241"/>
      <c r="CV300" s="241"/>
      <c r="CW300" s="241"/>
      <c r="CX300" s="241"/>
      <c r="CY300" s="241"/>
      <c r="CZ300" s="238"/>
      <c r="DA300" s="238"/>
      <c r="DB300" s="238"/>
      <c r="DC300" s="238"/>
      <c r="DD300" s="238"/>
      <c r="DE300" s="238"/>
      <c r="DF300" s="238"/>
      <c r="DG300" s="238"/>
      <c r="DH300" s="238"/>
      <c r="DI300" s="238"/>
      <c r="DJ300" s="238"/>
      <c r="DK300" s="238"/>
      <c r="DL300" s="238"/>
      <c r="DM300" s="238"/>
      <c r="DN300" s="238"/>
      <c r="DO300" s="238"/>
      <c r="DP300" s="238"/>
      <c r="DQ300" s="238"/>
      <c r="DR300" s="238"/>
      <c r="DS300" s="238"/>
      <c r="DT300" s="238"/>
      <c r="DU300" s="238"/>
      <c r="DV300" s="238"/>
      <c r="DW300" s="238"/>
      <c r="DX300" s="238"/>
      <c r="DY300" s="238"/>
      <c r="DZ300" s="238"/>
      <c r="EA300" s="238"/>
      <c r="EB300" s="238"/>
      <c r="EC300" s="238"/>
      <c r="ED300" s="238"/>
      <c r="EE300" s="238"/>
      <c r="EF300" s="238"/>
      <c r="EG300" s="238"/>
      <c r="EH300" s="238"/>
      <c r="EI300" s="238"/>
      <c r="EJ300" s="238"/>
      <c r="EK300" s="238"/>
      <c r="EL300" s="238"/>
      <c r="EM300" s="238"/>
      <c r="EN300" s="238"/>
      <c r="EO300" s="238"/>
      <c r="EP300" s="238"/>
      <c r="EQ300" s="238"/>
      <c r="ER300" s="238"/>
      <c r="ES300" s="238"/>
      <c r="ET300" s="238"/>
      <c r="EU300" s="238"/>
      <c r="EV300" s="238"/>
      <c r="EW300" s="238"/>
      <c r="EX300" s="238"/>
      <c r="EY300" s="238"/>
      <c r="EZ300" s="238"/>
      <c r="FA300" s="238"/>
      <c r="FB300" s="238"/>
      <c r="FC300" s="238"/>
      <c r="FD300" s="238"/>
      <c r="FE300" s="238"/>
      <c r="FF300" s="238"/>
      <c r="FG300" s="238"/>
      <c r="FH300" s="238"/>
      <c r="FI300" s="238"/>
      <c r="FJ300" s="238"/>
      <c r="FK300" s="238"/>
    </row>
    <row r="301" spans="1:167" s="30" customFormat="1" ht="15" customHeight="1">
      <c r="A301" s="33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5"/>
      <c r="AC301" s="115"/>
      <c r="AD301" s="116"/>
      <c r="AE301" s="116"/>
      <c r="AF301" s="116"/>
      <c r="AG301" s="116"/>
      <c r="AH301" s="116"/>
      <c r="AI301" s="116"/>
      <c r="AJ301" s="116"/>
      <c r="AK301" s="117"/>
      <c r="AL301" s="237" t="s">
        <v>187</v>
      </c>
      <c r="AM301" s="237"/>
      <c r="AN301" s="237"/>
      <c r="AO301" s="237"/>
      <c r="AP301" s="237"/>
      <c r="AQ301" s="237"/>
      <c r="AR301" s="237"/>
      <c r="AS301" s="237"/>
      <c r="AT301" s="237"/>
      <c r="AU301" s="237"/>
      <c r="AV301" s="237"/>
      <c r="AW301" s="237"/>
      <c r="AX301" s="237"/>
      <c r="AY301" s="237"/>
      <c r="AZ301" s="237"/>
      <c r="BA301" s="104">
        <f t="shared" si="3"/>
        <v>0</v>
      </c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238"/>
      <c r="BR301" s="238"/>
      <c r="BS301" s="238"/>
      <c r="BT301" s="238"/>
      <c r="BU301" s="238"/>
      <c r="BV301" s="238"/>
      <c r="BW301" s="238"/>
      <c r="BX301" s="238"/>
      <c r="BY301" s="238"/>
      <c r="BZ301" s="238"/>
      <c r="CA301" s="238"/>
      <c r="CB301" s="238"/>
      <c r="CC301" s="238"/>
      <c r="CD301" s="238"/>
      <c r="CE301" s="238"/>
      <c r="CF301" s="238"/>
      <c r="CG301" s="241"/>
      <c r="CH301" s="241"/>
      <c r="CI301" s="241"/>
      <c r="CJ301" s="241"/>
      <c r="CK301" s="241"/>
      <c r="CL301" s="241"/>
      <c r="CM301" s="241"/>
      <c r="CN301" s="241"/>
      <c r="CO301" s="241"/>
      <c r="CP301" s="241"/>
      <c r="CQ301" s="241"/>
      <c r="CR301" s="241"/>
      <c r="CS301" s="241"/>
      <c r="CT301" s="241"/>
      <c r="CU301" s="241"/>
      <c r="CV301" s="241"/>
      <c r="CW301" s="241"/>
      <c r="CX301" s="241"/>
      <c r="CY301" s="241"/>
      <c r="CZ301" s="238"/>
      <c r="DA301" s="238"/>
      <c r="DB301" s="238"/>
      <c r="DC301" s="238"/>
      <c r="DD301" s="238"/>
      <c r="DE301" s="238"/>
      <c r="DF301" s="238"/>
      <c r="DG301" s="238"/>
      <c r="DH301" s="238"/>
      <c r="DI301" s="238"/>
      <c r="DJ301" s="238"/>
      <c r="DK301" s="238"/>
      <c r="DL301" s="238"/>
      <c r="DM301" s="238"/>
      <c r="DN301" s="238"/>
      <c r="DO301" s="238"/>
      <c r="DP301" s="238"/>
      <c r="DQ301" s="238"/>
      <c r="DR301" s="238"/>
      <c r="DS301" s="238"/>
      <c r="DT301" s="238"/>
      <c r="DU301" s="238"/>
      <c r="DV301" s="238"/>
      <c r="DW301" s="238"/>
      <c r="DX301" s="238"/>
      <c r="DY301" s="238"/>
      <c r="DZ301" s="238"/>
      <c r="EA301" s="238"/>
      <c r="EB301" s="238"/>
      <c r="EC301" s="238"/>
      <c r="ED301" s="238"/>
      <c r="EE301" s="238"/>
      <c r="EF301" s="238"/>
      <c r="EG301" s="238"/>
      <c r="EH301" s="238"/>
      <c r="EI301" s="238"/>
      <c r="EJ301" s="238"/>
      <c r="EK301" s="238"/>
      <c r="EL301" s="238"/>
      <c r="EM301" s="238"/>
      <c r="EN301" s="238"/>
      <c r="EO301" s="238"/>
      <c r="EP301" s="238"/>
      <c r="EQ301" s="238"/>
      <c r="ER301" s="238"/>
      <c r="ES301" s="238"/>
      <c r="ET301" s="238"/>
      <c r="EU301" s="238"/>
      <c r="EV301" s="238"/>
      <c r="EW301" s="238"/>
      <c r="EX301" s="238"/>
      <c r="EY301" s="238"/>
      <c r="EZ301" s="238"/>
      <c r="FA301" s="238"/>
      <c r="FB301" s="238"/>
      <c r="FC301" s="238"/>
      <c r="FD301" s="238"/>
      <c r="FE301" s="238"/>
      <c r="FF301" s="238"/>
      <c r="FG301" s="238"/>
      <c r="FH301" s="238"/>
      <c r="FI301" s="238"/>
      <c r="FJ301" s="238"/>
      <c r="FK301" s="238"/>
    </row>
    <row r="302" spans="1:167" s="30" customFormat="1" ht="30" customHeight="1">
      <c r="A302" s="29"/>
      <c r="B302" s="120" t="s">
        <v>188</v>
      </c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1"/>
      <c r="AC302" s="216"/>
      <c r="AD302" s="217"/>
      <c r="AE302" s="217"/>
      <c r="AF302" s="217"/>
      <c r="AG302" s="217"/>
      <c r="AH302" s="217"/>
      <c r="AI302" s="217"/>
      <c r="AJ302" s="217"/>
      <c r="AK302" s="218"/>
      <c r="AL302" s="237" t="s">
        <v>189</v>
      </c>
      <c r="AM302" s="237"/>
      <c r="AN302" s="237"/>
      <c r="AO302" s="237"/>
      <c r="AP302" s="237"/>
      <c r="AQ302" s="237"/>
      <c r="AR302" s="237"/>
      <c r="AS302" s="237"/>
      <c r="AT302" s="237"/>
      <c r="AU302" s="237"/>
      <c r="AV302" s="237"/>
      <c r="AW302" s="237"/>
      <c r="AX302" s="237"/>
      <c r="AY302" s="237"/>
      <c r="AZ302" s="237"/>
      <c r="BA302" s="104">
        <f t="shared" si="3"/>
        <v>3412</v>
      </c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238">
        <f>BQ304+BQ305+BQ306</f>
        <v>3412</v>
      </c>
      <c r="BR302" s="238"/>
      <c r="BS302" s="238"/>
      <c r="BT302" s="238"/>
      <c r="BU302" s="238"/>
      <c r="BV302" s="238"/>
      <c r="BW302" s="238"/>
      <c r="BX302" s="238"/>
      <c r="BY302" s="238"/>
      <c r="BZ302" s="238"/>
      <c r="CA302" s="238"/>
      <c r="CB302" s="238"/>
      <c r="CC302" s="238"/>
      <c r="CD302" s="238"/>
      <c r="CE302" s="238"/>
      <c r="CF302" s="238"/>
      <c r="CG302" s="241">
        <f>CG304+CG305+CG306</f>
        <v>0</v>
      </c>
      <c r="CH302" s="241"/>
      <c r="CI302" s="241"/>
      <c r="CJ302" s="241"/>
      <c r="CK302" s="241"/>
      <c r="CL302" s="241"/>
      <c r="CM302" s="241"/>
      <c r="CN302" s="241"/>
      <c r="CO302" s="241"/>
      <c r="CP302" s="241"/>
      <c r="CQ302" s="241"/>
      <c r="CR302" s="241"/>
      <c r="CS302" s="241"/>
      <c r="CT302" s="241"/>
      <c r="CU302" s="241"/>
      <c r="CV302" s="241"/>
      <c r="CW302" s="241"/>
      <c r="CX302" s="241"/>
      <c r="CY302" s="241"/>
      <c r="CZ302" s="238">
        <f>CZ304+CZ305+CZ306</f>
        <v>0</v>
      </c>
      <c r="DA302" s="238"/>
      <c r="DB302" s="238"/>
      <c r="DC302" s="238"/>
      <c r="DD302" s="238"/>
      <c r="DE302" s="238"/>
      <c r="DF302" s="238"/>
      <c r="DG302" s="238"/>
      <c r="DH302" s="238"/>
      <c r="DI302" s="238"/>
      <c r="DJ302" s="238"/>
      <c r="DK302" s="238"/>
      <c r="DL302" s="238"/>
      <c r="DM302" s="238"/>
      <c r="DN302" s="238"/>
      <c r="DO302" s="238"/>
      <c r="DP302" s="238">
        <f>DP304+DP305+DP306</f>
        <v>0</v>
      </c>
      <c r="DQ302" s="238"/>
      <c r="DR302" s="238"/>
      <c r="DS302" s="238"/>
      <c r="DT302" s="238"/>
      <c r="DU302" s="238"/>
      <c r="DV302" s="238"/>
      <c r="DW302" s="238"/>
      <c r="DX302" s="238"/>
      <c r="DY302" s="238"/>
      <c r="DZ302" s="238"/>
      <c r="EA302" s="238"/>
      <c r="EB302" s="238"/>
      <c r="EC302" s="238"/>
      <c r="ED302" s="238"/>
      <c r="EE302" s="238"/>
      <c r="EF302" s="238">
        <f>EF304+EF305+EF306</f>
        <v>0</v>
      </c>
      <c r="EG302" s="238"/>
      <c r="EH302" s="238"/>
      <c r="EI302" s="238"/>
      <c r="EJ302" s="238"/>
      <c r="EK302" s="238"/>
      <c r="EL302" s="238"/>
      <c r="EM302" s="238"/>
      <c r="EN302" s="238"/>
      <c r="EO302" s="238"/>
      <c r="EP302" s="238"/>
      <c r="EQ302" s="238"/>
      <c r="ER302" s="238"/>
      <c r="ES302" s="238"/>
      <c r="ET302" s="238"/>
      <c r="EU302" s="238"/>
      <c r="EV302" s="238">
        <f>EV304+EV305+EV306</f>
        <v>0</v>
      </c>
      <c r="EW302" s="238"/>
      <c r="EX302" s="238"/>
      <c r="EY302" s="238"/>
      <c r="EZ302" s="238"/>
      <c r="FA302" s="238"/>
      <c r="FB302" s="238"/>
      <c r="FC302" s="238"/>
      <c r="FD302" s="238"/>
      <c r="FE302" s="238"/>
      <c r="FF302" s="238"/>
      <c r="FG302" s="238"/>
      <c r="FH302" s="238"/>
      <c r="FI302" s="238"/>
      <c r="FJ302" s="238"/>
      <c r="FK302" s="238"/>
    </row>
    <row r="303" spans="1:167" s="30" customFormat="1" ht="15" customHeight="1">
      <c r="A303" s="29"/>
      <c r="B303" s="120" t="s">
        <v>10</v>
      </c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1"/>
      <c r="AC303" s="115"/>
      <c r="AD303" s="116"/>
      <c r="AE303" s="116"/>
      <c r="AF303" s="116"/>
      <c r="AG303" s="116"/>
      <c r="AH303" s="116"/>
      <c r="AI303" s="116"/>
      <c r="AJ303" s="116"/>
      <c r="AK303" s="117"/>
      <c r="AL303" s="237"/>
      <c r="AM303" s="237"/>
      <c r="AN303" s="237"/>
      <c r="AO303" s="237"/>
      <c r="AP303" s="237"/>
      <c r="AQ303" s="237"/>
      <c r="AR303" s="237"/>
      <c r="AS303" s="237"/>
      <c r="AT303" s="237"/>
      <c r="AU303" s="237"/>
      <c r="AV303" s="237"/>
      <c r="AW303" s="237"/>
      <c r="AX303" s="237"/>
      <c r="AY303" s="237"/>
      <c r="AZ303" s="237"/>
      <c r="BA303" s="104">
        <f t="shared" si="3"/>
        <v>0</v>
      </c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238"/>
      <c r="BR303" s="238"/>
      <c r="BS303" s="238"/>
      <c r="BT303" s="238"/>
      <c r="BU303" s="238"/>
      <c r="BV303" s="238"/>
      <c r="BW303" s="238"/>
      <c r="BX303" s="238"/>
      <c r="BY303" s="238"/>
      <c r="BZ303" s="238"/>
      <c r="CA303" s="238"/>
      <c r="CB303" s="238"/>
      <c r="CC303" s="238"/>
      <c r="CD303" s="238"/>
      <c r="CE303" s="238"/>
      <c r="CF303" s="238"/>
      <c r="CG303" s="241"/>
      <c r="CH303" s="241"/>
      <c r="CI303" s="241"/>
      <c r="CJ303" s="241"/>
      <c r="CK303" s="241"/>
      <c r="CL303" s="241"/>
      <c r="CM303" s="241"/>
      <c r="CN303" s="241"/>
      <c r="CO303" s="241"/>
      <c r="CP303" s="241"/>
      <c r="CQ303" s="241"/>
      <c r="CR303" s="241"/>
      <c r="CS303" s="241"/>
      <c r="CT303" s="241"/>
      <c r="CU303" s="241"/>
      <c r="CV303" s="241"/>
      <c r="CW303" s="241"/>
      <c r="CX303" s="241"/>
      <c r="CY303" s="241"/>
      <c r="CZ303" s="238"/>
      <c r="DA303" s="238"/>
      <c r="DB303" s="238"/>
      <c r="DC303" s="238"/>
      <c r="DD303" s="238"/>
      <c r="DE303" s="238"/>
      <c r="DF303" s="238"/>
      <c r="DG303" s="238"/>
      <c r="DH303" s="238"/>
      <c r="DI303" s="238"/>
      <c r="DJ303" s="238"/>
      <c r="DK303" s="238"/>
      <c r="DL303" s="238"/>
      <c r="DM303" s="238"/>
      <c r="DN303" s="238"/>
      <c r="DO303" s="238"/>
      <c r="DP303" s="238"/>
      <c r="DQ303" s="238"/>
      <c r="DR303" s="238"/>
      <c r="DS303" s="238"/>
      <c r="DT303" s="238"/>
      <c r="DU303" s="238"/>
      <c r="DV303" s="238"/>
      <c r="DW303" s="238"/>
      <c r="DX303" s="238"/>
      <c r="DY303" s="238"/>
      <c r="DZ303" s="238"/>
      <c r="EA303" s="238"/>
      <c r="EB303" s="238"/>
      <c r="EC303" s="238"/>
      <c r="ED303" s="238"/>
      <c r="EE303" s="238"/>
      <c r="EF303" s="238"/>
      <c r="EG303" s="238"/>
      <c r="EH303" s="238"/>
      <c r="EI303" s="238"/>
      <c r="EJ303" s="238"/>
      <c r="EK303" s="238"/>
      <c r="EL303" s="238"/>
      <c r="EM303" s="238"/>
      <c r="EN303" s="238"/>
      <c r="EO303" s="238"/>
      <c r="EP303" s="238"/>
      <c r="EQ303" s="238"/>
      <c r="ER303" s="238"/>
      <c r="ES303" s="238"/>
      <c r="ET303" s="238"/>
      <c r="EU303" s="238"/>
      <c r="EV303" s="238"/>
      <c r="EW303" s="238"/>
      <c r="EX303" s="238"/>
      <c r="EY303" s="238"/>
      <c r="EZ303" s="238"/>
      <c r="FA303" s="238"/>
      <c r="FB303" s="238"/>
      <c r="FC303" s="238"/>
      <c r="FD303" s="238"/>
      <c r="FE303" s="238"/>
      <c r="FF303" s="238"/>
      <c r="FG303" s="238"/>
      <c r="FH303" s="238"/>
      <c r="FI303" s="238"/>
      <c r="FJ303" s="238"/>
      <c r="FK303" s="238"/>
    </row>
    <row r="304" spans="1:167" s="30" customFormat="1" ht="43.5" customHeight="1">
      <c r="A304" s="29"/>
      <c r="B304" s="120" t="s">
        <v>190</v>
      </c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1"/>
      <c r="AC304" s="109" t="s">
        <v>191</v>
      </c>
      <c r="AD304" s="110"/>
      <c r="AE304" s="110"/>
      <c r="AF304" s="110"/>
      <c r="AG304" s="110"/>
      <c r="AH304" s="110"/>
      <c r="AI304" s="110"/>
      <c r="AJ304" s="110"/>
      <c r="AK304" s="111"/>
      <c r="AL304" s="237" t="s">
        <v>192</v>
      </c>
      <c r="AM304" s="237"/>
      <c r="AN304" s="237"/>
      <c r="AO304" s="237"/>
      <c r="AP304" s="237"/>
      <c r="AQ304" s="237"/>
      <c r="AR304" s="237"/>
      <c r="AS304" s="237"/>
      <c r="AT304" s="237"/>
      <c r="AU304" s="237"/>
      <c r="AV304" s="237"/>
      <c r="AW304" s="237"/>
      <c r="AX304" s="237"/>
      <c r="AY304" s="237"/>
      <c r="AZ304" s="237"/>
      <c r="BA304" s="104">
        <f t="shared" si="3"/>
        <v>3412</v>
      </c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238">
        <v>3412</v>
      </c>
      <c r="BR304" s="238"/>
      <c r="BS304" s="238"/>
      <c r="BT304" s="238"/>
      <c r="BU304" s="238"/>
      <c r="BV304" s="238"/>
      <c r="BW304" s="238"/>
      <c r="BX304" s="238"/>
      <c r="BY304" s="238"/>
      <c r="BZ304" s="238"/>
      <c r="CA304" s="238"/>
      <c r="CB304" s="238"/>
      <c r="CC304" s="238"/>
      <c r="CD304" s="238"/>
      <c r="CE304" s="238"/>
      <c r="CF304" s="238"/>
      <c r="CG304" s="241"/>
      <c r="CH304" s="241"/>
      <c r="CI304" s="241"/>
      <c r="CJ304" s="241"/>
      <c r="CK304" s="241"/>
      <c r="CL304" s="241"/>
      <c r="CM304" s="241"/>
      <c r="CN304" s="241"/>
      <c r="CO304" s="241"/>
      <c r="CP304" s="241"/>
      <c r="CQ304" s="241"/>
      <c r="CR304" s="241"/>
      <c r="CS304" s="241"/>
      <c r="CT304" s="241"/>
      <c r="CU304" s="241"/>
      <c r="CV304" s="241"/>
      <c r="CW304" s="241"/>
      <c r="CX304" s="241"/>
      <c r="CY304" s="241"/>
      <c r="CZ304" s="238"/>
      <c r="DA304" s="238"/>
      <c r="DB304" s="238"/>
      <c r="DC304" s="238"/>
      <c r="DD304" s="238"/>
      <c r="DE304" s="238"/>
      <c r="DF304" s="238"/>
      <c r="DG304" s="238"/>
      <c r="DH304" s="238"/>
      <c r="DI304" s="238"/>
      <c r="DJ304" s="238"/>
      <c r="DK304" s="238"/>
      <c r="DL304" s="238"/>
      <c r="DM304" s="238"/>
      <c r="DN304" s="238"/>
      <c r="DO304" s="238"/>
      <c r="DP304" s="238"/>
      <c r="DQ304" s="238"/>
      <c r="DR304" s="238"/>
      <c r="DS304" s="238"/>
      <c r="DT304" s="238"/>
      <c r="DU304" s="238"/>
      <c r="DV304" s="238"/>
      <c r="DW304" s="238"/>
      <c r="DX304" s="238"/>
      <c r="DY304" s="238"/>
      <c r="DZ304" s="238"/>
      <c r="EA304" s="238"/>
      <c r="EB304" s="238"/>
      <c r="EC304" s="238"/>
      <c r="ED304" s="238"/>
      <c r="EE304" s="238"/>
      <c r="EF304" s="238"/>
      <c r="EG304" s="238"/>
      <c r="EH304" s="238"/>
      <c r="EI304" s="238"/>
      <c r="EJ304" s="238"/>
      <c r="EK304" s="238"/>
      <c r="EL304" s="238"/>
      <c r="EM304" s="238"/>
      <c r="EN304" s="238"/>
      <c r="EO304" s="238"/>
      <c r="EP304" s="238"/>
      <c r="EQ304" s="238"/>
      <c r="ER304" s="238"/>
      <c r="ES304" s="238"/>
      <c r="ET304" s="238"/>
      <c r="EU304" s="238"/>
      <c r="EV304" s="238"/>
      <c r="EW304" s="238"/>
      <c r="EX304" s="238"/>
      <c r="EY304" s="238"/>
      <c r="EZ304" s="238"/>
      <c r="FA304" s="238"/>
      <c r="FB304" s="238"/>
      <c r="FC304" s="238"/>
      <c r="FD304" s="238"/>
      <c r="FE304" s="238"/>
      <c r="FF304" s="238"/>
      <c r="FG304" s="238"/>
      <c r="FH304" s="238"/>
      <c r="FI304" s="238"/>
      <c r="FJ304" s="238"/>
      <c r="FK304" s="238"/>
    </row>
    <row r="305" spans="1:167" s="30" customFormat="1" ht="30" customHeight="1">
      <c r="A305" s="29"/>
      <c r="B305" s="120" t="s">
        <v>193</v>
      </c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1"/>
      <c r="AC305" s="112"/>
      <c r="AD305" s="113"/>
      <c r="AE305" s="113"/>
      <c r="AF305" s="113"/>
      <c r="AG305" s="113"/>
      <c r="AH305" s="113"/>
      <c r="AI305" s="113"/>
      <c r="AJ305" s="113"/>
      <c r="AK305" s="114"/>
      <c r="AL305" s="237" t="s">
        <v>194</v>
      </c>
      <c r="AM305" s="237"/>
      <c r="AN305" s="237"/>
      <c r="AO305" s="237"/>
      <c r="AP305" s="237"/>
      <c r="AQ305" s="237"/>
      <c r="AR305" s="237"/>
      <c r="AS305" s="237"/>
      <c r="AT305" s="237"/>
      <c r="AU305" s="237"/>
      <c r="AV305" s="237"/>
      <c r="AW305" s="237"/>
      <c r="AX305" s="237"/>
      <c r="AY305" s="237"/>
      <c r="AZ305" s="237"/>
      <c r="BA305" s="104">
        <f t="shared" si="3"/>
        <v>0</v>
      </c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04"/>
      <c r="BM305" s="104"/>
      <c r="BN305" s="104"/>
      <c r="BO305" s="104"/>
      <c r="BP305" s="104"/>
      <c r="BQ305" s="238"/>
      <c r="BR305" s="238"/>
      <c r="BS305" s="238"/>
      <c r="BT305" s="238"/>
      <c r="BU305" s="238"/>
      <c r="BV305" s="238"/>
      <c r="BW305" s="238"/>
      <c r="BX305" s="238"/>
      <c r="BY305" s="238"/>
      <c r="BZ305" s="238"/>
      <c r="CA305" s="238"/>
      <c r="CB305" s="238"/>
      <c r="CC305" s="238"/>
      <c r="CD305" s="238"/>
      <c r="CE305" s="238"/>
      <c r="CF305" s="238"/>
      <c r="CG305" s="241"/>
      <c r="CH305" s="241"/>
      <c r="CI305" s="241"/>
      <c r="CJ305" s="241"/>
      <c r="CK305" s="241"/>
      <c r="CL305" s="241"/>
      <c r="CM305" s="241"/>
      <c r="CN305" s="241"/>
      <c r="CO305" s="241"/>
      <c r="CP305" s="241"/>
      <c r="CQ305" s="241"/>
      <c r="CR305" s="241"/>
      <c r="CS305" s="241"/>
      <c r="CT305" s="241"/>
      <c r="CU305" s="241"/>
      <c r="CV305" s="241"/>
      <c r="CW305" s="241"/>
      <c r="CX305" s="241"/>
      <c r="CY305" s="241"/>
      <c r="CZ305" s="238"/>
      <c r="DA305" s="238"/>
      <c r="DB305" s="238"/>
      <c r="DC305" s="238"/>
      <c r="DD305" s="238"/>
      <c r="DE305" s="238"/>
      <c r="DF305" s="238"/>
      <c r="DG305" s="238"/>
      <c r="DH305" s="238"/>
      <c r="DI305" s="238"/>
      <c r="DJ305" s="238"/>
      <c r="DK305" s="238"/>
      <c r="DL305" s="238"/>
      <c r="DM305" s="238"/>
      <c r="DN305" s="238"/>
      <c r="DO305" s="238"/>
      <c r="DP305" s="238"/>
      <c r="DQ305" s="238"/>
      <c r="DR305" s="238"/>
      <c r="DS305" s="238"/>
      <c r="DT305" s="238"/>
      <c r="DU305" s="238"/>
      <c r="DV305" s="238"/>
      <c r="DW305" s="238"/>
      <c r="DX305" s="238"/>
      <c r="DY305" s="238"/>
      <c r="DZ305" s="238"/>
      <c r="EA305" s="238"/>
      <c r="EB305" s="238"/>
      <c r="EC305" s="238"/>
      <c r="ED305" s="238"/>
      <c r="EE305" s="238"/>
      <c r="EF305" s="238"/>
      <c r="EG305" s="238"/>
      <c r="EH305" s="238"/>
      <c r="EI305" s="238"/>
      <c r="EJ305" s="238"/>
      <c r="EK305" s="238"/>
      <c r="EL305" s="238"/>
      <c r="EM305" s="238"/>
      <c r="EN305" s="238"/>
      <c r="EO305" s="238"/>
      <c r="EP305" s="238"/>
      <c r="EQ305" s="238"/>
      <c r="ER305" s="238"/>
      <c r="ES305" s="238"/>
      <c r="ET305" s="238"/>
      <c r="EU305" s="238"/>
      <c r="EV305" s="238"/>
      <c r="EW305" s="238"/>
      <c r="EX305" s="238"/>
      <c r="EY305" s="238"/>
      <c r="EZ305" s="238"/>
      <c r="FA305" s="238"/>
      <c r="FB305" s="238"/>
      <c r="FC305" s="238"/>
      <c r="FD305" s="238"/>
      <c r="FE305" s="238"/>
      <c r="FF305" s="238"/>
      <c r="FG305" s="238"/>
      <c r="FH305" s="238"/>
      <c r="FI305" s="238"/>
      <c r="FJ305" s="238"/>
      <c r="FK305" s="238"/>
    </row>
    <row r="306" spans="1:167" s="30" customFormat="1" ht="15" customHeight="1">
      <c r="A306" s="29"/>
      <c r="B306" s="120" t="s">
        <v>195</v>
      </c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1"/>
      <c r="AC306" s="115"/>
      <c r="AD306" s="116"/>
      <c r="AE306" s="116"/>
      <c r="AF306" s="116"/>
      <c r="AG306" s="116"/>
      <c r="AH306" s="116"/>
      <c r="AI306" s="116"/>
      <c r="AJ306" s="116"/>
      <c r="AK306" s="117"/>
      <c r="AL306" s="237" t="s">
        <v>196</v>
      </c>
      <c r="AM306" s="237"/>
      <c r="AN306" s="237"/>
      <c r="AO306" s="237"/>
      <c r="AP306" s="237"/>
      <c r="AQ306" s="237"/>
      <c r="AR306" s="237"/>
      <c r="AS306" s="237"/>
      <c r="AT306" s="237"/>
      <c r="AU306" s="237"/>
      <c r="AV306" s="237"/>
      <c r="AW306" s="237"/>
      <c r="AX306" s="237"/>
      <c r="AY306" s="237"/>
      <c r="AZ306" s="237"/>
      <c r="BA306" s="104">
        <f t="shared" si="3"/>
        <v>0</v>
      </c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04"/>
      <c r="BM306" s="104"/>
      <c r="BN306" s="104"/>
      <c r="BO306" s="104"/>
      <c r="BP306" s="104"/>
      <c r="BQ306" s="238"/>
      <c r="BR306" s="238"/>
      <c r="BS306" s="238"/>
      <c r="BT306" s="238"/>
      <c r="BU306" s="238"/>
      <c r="BV306" s="238"/>
      <c r="BW306" s="238"/>
      <c r="BX306" s="238"/>
      <c r="BY306" s="238"/>
      <c r="BZ306" s="238"/>
      <c r="CA306" s="238"/>
      <c r="CB306" s="238"/>
      <c r="CC306" s="238"/>
      <c r="CD306" s="238"/>
      <c r="CE306" s="238"/>
      <c r="CF306" s="238"/>
      <c r="CG306" s="241"/>
      <c r="CH306" s="241"/>
      <c r="CI306" s="241"/>
      <c r="CJ306" s="241"/>
      <c r="CK306" s="241"/>
      <c r="CL306" s="241"/>
      <c r="CM306" s="241"/>
      <c r="CN306" s="241"/>
      <c r="CO306" s="241"/>
      <c r="CP306" s="241"/>
      <c r="CQ306" s="241"/>
      <c r="CR306" s="241"/>
      <c r="CS306" s="241"/>
      <c r="CT306" s="241"/>
      <c r="CU306" s="241"/>
      <c r="CV306" s="241"/>
      <c r="CW306" s="241"/>
      <c r="CX306" s="241"/>
      <c r="CY306" s="241"/>
      <c r="CZ306" s="238"/>
      <c r="DA306" s="238"/>
      <c r="DB306" s="238"/>
      <c r="DC306" s="238"/>
      <c r="DD306" s="238"/>
      <c r="DE306" s="238"/>
      <c r="DF306" s="238"/>
      <c r="DG306" s="238"/>
      <c r="DH306" s="238"/>
      <c r="DI306" s="238"/>
      <c r="DJ306" s="238"/>
      <c r="DK306" s="238"/>
      <c r="DL306" s="238"/>
      <c r="DM306" s="238"/>
      <c r="DN306" s="238"/>
      <c r="DO306" s="238"/>
      <c r="DP306" s="238"/>
      <c r="DQ306" s="238"/>
      <c r="DR306" s="238"/>
      <c r="DS306" s="238"/>
      <c r="DT306" s="238"/>
      <c r="DU306" s="238"/>
      <c r="DV306" s="238"/>
      <c r="DW306" s="238"/>
      <c r="DX306" s="238"/>
      <c r="DY306" s="238"/>
      <c r="DZ306" s="238"/>
      <c r="EA306" s="238"/>
      <c r="EB306" s="238"/>
      <c r="EC306" s="238"/>
      <c r="ED306" s="238"/>
      <c r="EE306" s="238"/>
      <c r="EF306" s="238"/>
      <c r="EG306" s="238"/>
      <c r="EH306" s="238"/>
      <c r="EI306" s="238"/>
      <c r="EJ306" s="238"/>
      <c r="EK306" s="238"/>
      <c r="EL306" s="238"/>
      <c r="EM306" s="238"/>
      <c r="EN306" s="238"/>
      <c r="EO306" s="238"/>
      <c r="EP306" s="238"/>
      <c r="EQ306" s="238"/>
      <c r="ER306" s="238"/>
      <c r="ES306" s="238"/>
      <c r="ET306" s="238"/>
      <c r="EU306" s="238"/>
      <c r="EV306" s="238"/>
      <c r="EW306" s="238"/>
      <c r="EX306" s="238"/>
      <c r="EY306" s="238"/>
      <c r="EZ306" s="238"/>
      <c r="FA306" s="238"/>
      <c r="FB306" s="238"/>
      <c r="FC306" s="238"/>
      <c r="FD306" s="238"/>
      <c r="FE306" s="238"/>
      <c r="FF306" s="238"/>
      <c r="FG306" s="238"/>
      <c r="FH306" s="238"/>
      <c r="FI306" s="238"/>
      <c r="FJ306" s="238"/>
      <c r="FK306" s="238"/>
    </row>
    <row r="307" spans="1:167" s="30" customFormat="1" ht="43.5" customHeight="1">
      <c r="A307" s="31"/>
      <c r="B307" s="122" t="s">
        <v>197</v>
      </c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3"/>
      <c r="AC307" s="109" t="s">
        <v>198</v>
      </c>
      <c r="AD307" s="110"/>
      <c r="AE307" s="110"/>
      <c r="AF307" s="110"/>
      <c r="AG307" s="110"/>
      <c r="AH307" s="110"/>
      <c r="AI307" s="110"/>
      <c r="AJ307" s="110"/>
      <c r="AK307" s="111"/>
      <c r="AL307" s="237" t="s">
        <v>196</v>
      </c>
      <c r="AM307" s="237"/>
      <c r="AN307" s="237"/>
      <c r="AO307" s="237"/>
      <c r="AP307" s="237"/>
      <c r="AQ307" s="237"/>
      <c r="AR307" s="237"/>
      <c r="AS307" s="237"/>
      <c r="AT307" s="237"/>
      <c r="AU307" s="237"/>
      <c r="AV307" s="237"/>
      <c r="AW307" s="237"/>
      <c r="AX307" s="237"/>
      <c r="AY307" s="237"/>
      <c r="AZ307" s="237"/>
      <c r="BA307" s="104">
        <f t="shared" si="3"/>
        <v>0</v>
      </c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238"/>
      <c r="BR307" s="238"/>
      <c r="BS307" s="238"/>
      <c r="BT307" s="238"/>
      <c r="BU307" s="238"/>
      <c r="BV307" s="238"/>
      <c r="BW307" s="238"/>
      <c r="BX307" s="238"/>
      <c r="BY307" s="238"/>
      <c r="BZ307" s="238"/>
      <c r="CA307" s="238"/>
      <c r="CB307" s="238"/>
      <c r="CC307" s="238"/>
      <c r="CD307" s="238"/>
      <c r="CE307" s="238"/>
      <c r="CF307" s="238"/>
      <c r="CG307" s="241"/>
      <c r="CH307" s="241"/>
      <c r="CI307" s="241"/>
      <c r="CJ307" s="241"/>
      <c r="CK307" s="241"/>
      <c r="CL307" s="241"/>
      <c r="CM307" s="241"/>
      <c r="CN307" s="241"/>
      <c r="CO307" s="241"/>
      <c r="CP307" s="241"/>
      <c r="CQ307" s="241"/>
      <c r="CR307" s="241"/>
      <c r="CS307" s="241"/>
      <c r="CT307" s="241"/>
      <c r="CU307" s="241"/>
      <c r="CV307" s="241"/>
      <c r="CW307" s="241"/>
      <c r="CX307" s="241"/>
      <c r="CY307" s="241"/>
      <c r="CZ307" s="238"/>
      <c r="DA307" s="238"/>
      <c r="DB307" s="238"/>
      <c r="DC307" s="238"/>
      <c r="DD307" s="238"/>
      <c r="DE307" s="238"/>
      <c r="DF307" s="238"/>
      <c r="DG307" s="238"/>
      <c r="DH307" s="238"/>
      <c r="DI307" s="238"/>
      <c r="DJ307" s="238"/>
      <c r="DK307" s="238"/>
      <c r="DL307" s="238"/>
      <c r="DM307" s="238"/>
      <c r="DN307" s="238"/>
      <c r="DO307" s="238"/>
      <c r="DP307" s="238"/>
      <c r="DQ307" s="238"/>
      <c r="DR307" s="238"/>
      <c r="DS307" s="238"/>
      <c r="DT307" s="238"/>
      <c r="DU307" s="238"/>
      <c r="DV307" s="238"/>
      <c r="DW307" s="238"/>
      <c r="DX307" s="238"/>
      <c r="DY307" s="238"/>
      <c r="DZ307" s="238"/>
      <c r="EA307" s="238"/>
      <c r="EB307" s="238"/>
      <c r="EC307" s="238"/>
      <c r="ED307" s="238"/>
      <c r="EE307" s="238"/>
      <c r="EF307" s="238"/>
      <c r="EG307" s="238"/>
      <c r="EH307" s="238"/>
      <c r="EI307" s="238"/>
      <c r="EJ307" s="238"/>
      <c r="EK307" s="238"/>
      <c r="EL307" s="238"/>
      <c r="EM307" s="238"/>
      <c r="EN307" s="238"/>
      <c r="EO307" s="238"/>
      <c r="EP307" s="238"/>
      <c r="EQ307" s="238"/>
      <c r="ER307" s="238"/>
      <c r="ES307" s="238"/>
      <c r="ET307" s="238"/>
      <c r="EU307" s="238"/>
      <c r="EV307" s="238"/>
      <c r="EW307" s="238"/>
      <c r="EX307" s="238"/>
      <c r="EY307" s="238"/>
      <c r="EZ307" s="238"/>
      <c r="FA307" s="238"/>
      <c r="FB307" s="238"/>
      <c r="FC307" s="238"/>
      <c r="FD307" s="238"/>
      <c r="FE307" s="238"/>
      <c r="FF307" s="238"/>
      <c r="FG307" s="238"/>
      <c r="FH307" s="238"/>
      <c r="FI307" s="238"/>
      <c r="FJ307" s="238"/>
      <c r="FK307" s="238"/>
    </row>
    <row r="308" spans="1:167" s="30" customFormat="1" ht="43.5" customHeight="1">
      <c r="A308" s="29"/>
      <c r="B308" s="120" t="s">
        <v>199</v>
      </c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1"/>
      <c r="AC308" s="109" t="s">
        <v>200</v>
      </c>
      <c r="AD308" s="110"/>
      <c r="AE308" s="110"/>
      <c r="AF308" s="110"/>
      <c r="AG308" s="110"/>
      <c r="AH308" s="110"/>
      <c r="AI308" s="110"/>
      <c r="AJ308" s="110"/>
      <c r="AK308" s="111"/>
      <c r="AL308" s="237"/>
      <c r="AM308" s="237"/>
      <c r="AN308" s="237"/>
      <c r="AO308" s="237"/>
      <c r="AP308" s="237"/>
      <c r="AQ308" s="237"/>
      <c r="AR308" s="237"/>
      <c r="AS308" s="237"/>
      <c r="AT308" s="237"/>
      <c r="AU308" s="237"/>
      <c r="AV308" s="237"/>
      <c r="AW308" s="237"/>
      <c r="AX308" s="237"/>
      <c r="AY308" s="237"/>
      <c r="AZ308" s="237"/>
      <c r="BA308" s="104">
        <f t="shared" si="3"/>
        <v>0</v>
      </c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  <c r="BO308" s="104"/>
      <c r="BP308" s="104"/>
      <c r="BQ308" s="238">
        <f>BQ310</f>
        <v>0</v>
      </c>
      <c r="BR308" s="238"/>
      <c r="BS308" s="238"/>
      <c r="BT308" s="238"/>
      <c r="BU308" s="238"/>
      <c r="BV308" s="238"/>
      <c r="BW308" s="238"/>
      <c r="BX308" s="238"/>
      <c r="BY308" s="238"/>
      <c r="BZ308" s="238"/>
      <c r="CA308" s="238"/>
      <c r="CB308" s="238"/>
      <c r="CC308" s="238"/>
      <c r="CD308" s="238"/>
      <c r="CE308" s="238"/>
      <c r="CF308" s="238"/>
      <c r="CG308" s="241">
        <f>CG310</f>
        <v>0</v>
      </c>
      <c r="CH308" s="241"/>
      <c r="CI308" s="241"/>
      <c r="CJ308" s="241"/>
      <c r="CK308" s="241"/>
      <c r="CL308" s="241"/>
      <c r="CM308" s="241"/>
      <c r="CN308" s="241"/>
      <c r="CO308" s="241"/>
      <c r="CP308" s="241"/>
      <c r="CQ308" s="241"/>
      <c r="CR308" s="241"/>
      <c r="CS308" s="241"/>
      <c r="CT308" s="241"/>
      <c r="CU308" s="241"/>
      <c r="CV308" s="241"/>
      <c r="CW308" s="241"/>
      <c r="CX308" s="241"/>
      <c r="CY308" s="241"/>
      <c r="CZ308" s="238">
        <f>CZ310</f>
        <v>0</v>
      </c>
      <c r="DA308" s="238"/>
      <c r="DB308" s="238"/>
      <c r="DC308" s="238"/>
      <c r="DD308" s="238"/>
      <c r="DE308" s="238"/>
      <c r="DF308" s="238"/>
      <c r="DG308" s="238"/>
      <c r="DH308" s="238"/>
      <c r="DI308" s="238"/>
      <c r="DJ308" s="238"/>
      <c r="DK308" s="238"/>
      <c r="DL308" s="238"/>
      <c r="DM308" s="238"/>
      <c r="DN308" s="238"/>
      <c r="DO308" s="238"/>
      <c r="DP308" s="238">
        <f>DP310</f>
        <v>0</v>
      </c>
      <c r="DQ308" s="238"/>
      <c r="DR308" s="238"/>
      <c r="DS308" s="238"/>
      <c r="DT308" s="238"/>
      <c r="DU308" s="238"/>
      <c r="DV308" s="238"/>
      <c r="DW308" s="238"/>
      <c r="DX308" s="238"/>
      <c r="DY308" s="238"/>
      <c r="DZ308" s="238"/>
      <c r="EA308" s="238"/>
      <c r="EB308" s="238"/>
      <c r="EC308" s="238"/>
      <c r="ED308" s="238"/>
      <c r="EE308" s="238"/>
      <c r="EF308" s="238">
        <f>EF310</f>
        <v>0</v>
      </c>
      <c r="EG308" s="238"/>
      <c r="EH308" s="238"/>
      <c r="EI308" s="238"/>
      <c r="EJ308" s="238"/>
      <c r="EK308" s="238"/>
      <c r="EL308" s="238"/>
      <c r="EM308" s="238"/>
      <c r="EN308" s="238"/>
      <c r="EO308" s="238"/>
      <c r="EP308" s="238"/>
      <c r="EQ308" s="238"/>
      <c r="ER308" s="238"/>
      <c r="ES308" s="238"/>
      <c r="ET308" s="238"/>
      <c r="EU308" s="238"/>
      <c r="EV308" s="238">
        <f>EV310</f>
        <v>0</v>
      </c>
      <c r="EW308" s="238"/>
      <c r="EX308" s="238"/>
      <c r="EY308" s="238"/>
      <c r="EZ308" s="238"/>
      <c r="FA308" s="238"/>
      <c r="FB308" s="238"/>
      <c r="FC308" s="238"/>
      <c r="FD308" s="238"/>
      <c r="FE308" s="238"/>
      <c r="FF308" s="238"/>
      <c r="FG308" s="238"/>
      <c r="FH308" s="238"/>
      <c r="FI308" s="238"/>
      <c r="FJ308" s="238"/>
      <c r="FK308" s="238"/>
    </row>
    <row r="309" spans="1:167" s="30" customFormat="1" ht="15" customHeight="1">
      <c r="A309" s="29"/>
      <c r="B309" s="120" t="s">
        <v>10</v>
      </c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1"/>
      <c r="AC309" s="112"/>
      <c r="AD309" s="113"/>
      <c r="AE309" s="113"/>
      <c r="AF309" s="113"/>
      <c r="AG309" s="113"/>
      <c r="AH309" s="113"/>
      <c r="AI309" s="113"/>
      <c r="AJ309" s="113"/>
      <c r="AK309" s="114"/>
      <c r="AL309" s="237"/>
      <c r="AM309" s="237"/>
      <c r="AN309" s="237"/>
      <c r="AO309" s="237"/>
      <c r="AP309" s="237"/>
      <c r="AQ309" s="237"/>
      <c r="AR309" s="237"/>
      <c r="AS309" s="237"/>
      <c r="AT309" s="237"/>
      <c r="AU309" s="237"/>
      <c r="AV309" s="237"/>
      <c r="AW309" s="237"/>
      <c r="AX309" s="237"/>
      <c r="AY309" s="237"/>
      <c r="AZ309" s="237"/>
      <c r="BA309" s="104">
        <f t="shared" si="3"/>
        <v>0</v>
      </c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04"/>
      <c r="BM309" s="104"/>
      <c r="BN309" s="104"/>
      <c r="BO309" s="104"/>
      <c r="BP309" s="104"/>
      <c r="BQ309" s="238"/>
      <c r="BR309" s="238"/>
      <c r="BS309" s="238"/>
      <c r="BT309" s="238"/>
      <c r="BU309" s="238"/>
      <c r="BV309" s="238"/>
      <c r="BW309" s="238"/>
      <c r="BX309" s="238"/>
      <c r="BY309" s="238"/>
      <c r="BZ309" s="238"/>
      <c r="CA309" s="238"/>
      <c r="CB309" s="238"/>
      <c r="CC309" s="238"/>
      <c r="CD309" s="238"/>
      <c r="CE309" s="238"/>
      <c r="CF309" s="238"/>
      <c r="CG309" s="241"/>
      <c r="CH309" s="241"/>
      <c r="CI309" s="241"/>
      <c r="CJ309" s="241"/>
      <c r="CK309" s="241"/>
      <c r="CL309" s="241"/>
      <c r="CM309" s="241"/>
      <c r="CN309" s="241"/>
      <c r="CO309" s="241"/>
      <c r="CP309" s="241"/>
      <c r="CQ309" s="241"/>
      <c r="CR309" s="241"/>
      <c r="CS309" s="241"/>
      <c r="CT309" s="241"/>
      <c r="CU309" s="241"/>
      <c r="CV309" s="241"/>
      <c r="CW309" s="241"/>
      <c r="CX309" s="241"/>
      <c r="CY309" s="241"/>
      <c r="CZ309" s="238"/>
      <c r="DA309" s="238"/>
      <c r="DB309" s="238"/>
      <c r="DC309" s="238"/>
      <c r="DD309" s="238"/>
      <c r="DE309" s="238"/>
      <c r="DF309" s="238"/>
      <c r="DG309" s="238"/>
      <c r="DH309" s="238"/>
      <c r="DI309" s="238"/>
      <c r="DJ309" s="238"/>
      <c r="DK309" s="238"/>
      <c r="DL309" s="238"/>
      <c r="DM309" s="238"/>
      <c r="DN309" s="238"/>
      <c r="DO309" s="238"/>
      <c r="DP309" s="238"/>
      <c r="DQ309" s="238"/>
      <c r="DR309" s="238"/>
      <c r="DS309" s="238"/>
      <c r="DT309" s="238"/>
      <c r="DU309" s="238"/>
      <c r="DV309" s="238"/>
      <c r="DW309" s="238"/>
      <c r="DX309" s="238"/>
      <c r="DY309" s="238"/>
      <c r="DZ309" s="238"/>
      <c r="EA309" s="238"/>
      <c r="EB309" s="238"/>
      <c r="EC309" s="238"/>
      <c r="ED309" s="238"/>
      <c r="EE309" s="238"/>
      <c r="EF309" s="238"/>
      <c r="EG309" s="238"/>
      <c r="EH309" s="238"/>
      <c r="EI309" s="238"/>
      <c r="EJ309" s="238"/>
      <c r="EK309" s="238"/>
      <c r="EL309" s="238"/>
      <c r="EM309" s="238"/>
      <c r="EN309" s="238"/>
      <c r="EO309" s="238"/>
      <c r="EP309" s="238"/>
      <c r="EQ309" s="238"/>
      <c r="ER309" s="238"/>
      <c r="ES309" s="238"/>
      <c r="ET309" s="238"/>
      <c r="EU309" s="238"/>
      <c r="EV309" s="238"/>
      <c r="EW309" s="238"/>
      <c r="EX309" s="238"/>
      <c r="EY309" s="238"/>
      <c r="EZ309" s="238"/>
      <c r="FA309" s="238"/>
      <c r="FB309" s="238"/>
      <c r="FC309" s="238"/>
      <c r="FD309" s="238"/>
      <c r="FE309" s="238"/>
      <c r="FF309" s="238"/>
      <c r="FG309" s="238"/>
      <c r="FH309" s="238"/>
      <c r="FI309" s="238"/>
      <c r="FJ309" s="238"/>
      <c r="FK309" s="238"/>
    </row>
    <row r="310" spans="1:167" s="30" customFormat="1" ht="15" customHeight="1">
      <c r="A310" s="3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5"/>
      <c r="AC310" s="115"/>
      <c r="AD310" s="116"/>
      <c r="AE310" s="116"/>
      <c r="AF310" s="116"/>
      <c r="AG310" s="116"/>
      <c r="AH310" s="116"/>
      <c r="AI310" s="116"/>
      <c r="AJ310" s="116"/>
      <c r="AK310" s="117"/>
      <c r="AL310" s="237"/>
      <c r="AM310" s="237"/>
      <c r="AN310" s="237"/>
      <c r="AO310" s="237"/>
      <c r="AP310" s="237"/>
      <c r="AQ310" s="237"/>
      <c r="AR310" s="237"/>
      <c r="AS310" s="237"/>
      <c r="AT310" s="237"/>
      <c r="AU310" s="237"/>
      <c r="AV310" s="237"/>
      <c r="AW310" s="237"/>
      <c r="AX310" s="237"/>
      <c r="AY310" s="237"/>
      <c r="AZ310" s="237"/>
      <c r="BA310" s="104">
        <f t="shared" si="3"/>
        <v>0</v>
      </c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04"/>
      <c r="BM310" s="104"/>
      <c r="BN310" s="104"/>
      <c r="BO310" s="104"/>
      <c r="BP310" s="104"/>
      <c r="BQ310" s="238"/>
      <c r="BR310" s="238"/>
      <c r="BS310" s="238"/>
      <c r="BT310" s="238"/>
      <c r="BU310" s="238"/>
      <c r="BV310" s="238"/>
      <c r="BW310" s="238"/>
      <c r="BX310" s="238"/>
      <c r="BY310" s="238"/>
      <c r="BZ310" s="238"/>
      <c r="CA310" s="238"/>
      <c r="CB310" s="238"/>
      <c r="CC310" s="238"/>
      <c r="CD310" s="238"/>
      <c r="CE310" s="238"/>
      <c r="CF310" s="238"/>
      <c r="CG310" s="241"/>
      <c r="CH310" s="241"/>
      <c r="CI310" s="241"/>
      <c r="CJ310" s="241"/>
      <c r="CK310" s="241"/>
      <c r="CL310" s="241"/>
      <c r="CM310" s="241"/>
      <c r="CN310" s="241"/>
      <c r="CO310" s="241"/>
      <c r="CP310" s="241"/>
      <c r="CQ310" s="241"/>
      <c r="CR310" s="241"/>
      <c r="CS310" s="241"/>
      <c r="CT310" s="241"/>
      <c r="CU310" s="241"/>
      <c r="CV310" s="241"/>
      <c r="CW310" s="241"/>
      <c r="CX310" s="241"/>
      <c r="CY310" s="241"/>
      <c r="CZ310" s="238"/>
      <c r="DA310" s="238"/>
      <c r="DB310" s="238"/>
      <c r="DC310" s="238"/>
      <c r="DD310" s="238"/>
      <c r="DE310" s="238"/>
      <c r="DF310" s="238"/>
      <c r="DG310" s="238"/>
      <c r="DH310" s="238"/>
      <c r="DI310" s="238"/>
      <c r="DJ310" s="238"/>
      <c r="DK310" s="238"/>
      <c r="DL310" s="238"/>
      <c r="DM310" s="238"/>
      <c r="DN310" s="238"/>
      <c r="DO310" s="238"/>
      <c r="DP310" s="238"/>
      <c r="DQ310" s="238"/>
      <c r="DR310" s="238"/>
      <c r="DS310" s="238"/>
      <c r="DT310" s="238"/>
      <c r="DU310" s="238"/>
      <c r="DV310" s="238"/>
      <c r="DW310" s="238"/>
      <c r="DX310" s="238"/>
      <c r="DY310" s="238"/>
      <c r="DZ310" s="238"/>
      <c r="EA310" s="238"/>
      <c r="EB310" s="238"/>
      <c r="EC310" s="238"/>
      <c r="ED310" s="238"/>
      <c r="EE310" s="238"/>
      <c r="EF310" s="238"/>
      <c r="EG310" s="238"/>
      <c r="EH310" s="238"/>
      <c r="EI310" s="238"/>
      <c r="EJ310" s="238"/>
      <c r="EK310" s="238"/>
      <c r="EL310" s="238"/>
      <c r="EM310" s="238"/>
      <c r="EN310" s="238"/>
      <c r="EO310" s="238"/>
      <c r="EP310" s="238"/>
      <c r="EQ310" s="238"/>
      <c r="ER310" s="238"/>
      <c r="ES310" s="238"/>
      <c r="ET310" s="238"/>
      <c r="EU310" s="238"/>
      <c r="EV310" s="238"/>
      <c r="EW310" s="238"/>
      <c r="EX310" s="238"/>
      <c r="EY310" s="238"/>
      <c r="EZ310" s="238"/>
      <c r="FA310" s="238"/>
      <c r="FB310" s="238"/>
      <c r="FC310" s="238"/>
      <c r="FD310" s="238"/>
      <c r="FE310" s="238"/>
      <c r="FF310" s="238"/>
      <c r="FG310" s="238"/>
      <c r="FH310" s="238"/>
      <c r="FI310" s="238"/>
      <c r="FJ310" s="238"/>
      <c r="FK310" s="238"/>
    </row>
    <row r="311" spans="1:167" s="3" customFormat="1" ht="43.5" customHeight="1">
      <c r="A311" s="35"/>
      <c r="B311" s="118" t="s">
        <v>201</v>
      </c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9"/>
      <c r="AC311" s="223"/>
      <c r="AD311" s="224"/>
      <c r="AE311" s="224"/>
      <c r="AF311" s="224"/>
      <c r="AG311" s="224"/>
      <c r="AH311" s="224"/>
      <c r="AI311" s="224"/>
      <c r="AJ311" s="224"/>
      <c r="AK311" s="225"/>
      <c r="AL311" s="237" t="s">
        <v>198</v>
      </c>
      <c r="AM311" s="237"/>
      <c r="AN311" s="237"/>
      <c r="AO311" s="237"/>
      <c r="AP311" s="237"/>
      <c r="AQ311" s="237"/>
      <c r="AR311" s="237"/>
      <c r="AS311" s="237"/>
      <c r="AT311" s="237"/>
      <c r="AU311" s="237"/>
      <c r="AV311" s="237"/>
      <c r="AW311" s="237"/>
      <c r="AX311" s="237"/>
      <c r="AY311" s="237"/>
      <c r="AZ311" s="237"/>
      <c r="BA311" s="104">
        <f t="shared" si="3"/>
        <v>823916</v>
      </c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04"/>
      <c r="BM311" s="104"/>
      <c r="BN311" s="104"/>
      <c r="BO311" s="104"/>
      <c r="BP311" s="104"/>
      <c r="BQ311" s="238">
        <f>BQ313+BQ314+BQ315+BQ316+BQ317+BQ318+BQ319+BQ320+BQ321+BQ322+BQ323+BQ324+BQ325</f>
        <v>576443</v>
      </c>
      <c r="BR311" s="238"/>
      <c r="BS311" s="238"/>
      <c r="BT311" s="238"/>
      <c r="BU311" s="238"/>
      <c r="BV311" s="238"/>
      <c r="BW311" s="238"/>
      <c r="BX311" s="238"/>
      <c r="BY311" s="238"/>
      <c r="BZ311" s="238"/>
      <c r="CA311" s="238"/>
      <c r="CB311" s="238"/>
      <c r="CC311" s="238"/>
      <c r="CD311" s="238"/>
      <c r="CE311" s="238"/>
      <c r="CF311" s="238"/>
      <c r="CG311" s="241">
        <f>CG313+CG314+CG315+CG316+CG317+CG318+CG319+CG320+CG321+CG322+CG323+CG324+CG325</f>
        <v>1200</v>
      </c>
      <c r="CH311" s="241"/>
      <c r="CI311" s="241"/>
      <c r="CJ311" s="241"/>
      <c r="CK311" s="241"/>
      <c r="CL311" s="241"/>
      <c r="CM311" s="241"/>
      <c r="CN311" s="241"/>
      <c r="CO311" s="241"/>
      <c r="CP311" s="241"/>
      <c r="CQ311" s="241"/>
      <c r="CR311" s="241"/>
      <c r="CS311" s="241"/>
      <c r="CT311" s="241"/>
      <c r="CU311" s="241"/>
      <c r="CV311" s="241"/>
      <c r="CW311" s="241"/>
      <c r="CX311" s="241"/>
      <c r="CY311" s="241"/>
      <c r="CZ311" s="238">
        <f>CZ313+CZ314+CZ315+CZ316+CZ317+CZ318+CZ319+CZ320+CZ321+CZ322+CZ323+CZ324+CZ325</f>
        <v>0</v>
      </c>
      <c r="DA311" s="238"/>
      <c r="DB311" s="238"/>
      <c r="DC311" s="238"/>
      <c r="DD311" s="238"/>
      <c r="DE311" s="238"/>
      <c r="DF311" s="238"/>
      <c r="DG311" s="238"/>
      <c r="DH311" s="238"/>
      <c r="DI311" s="238"/>
      <c r="DJ311" s="238"/>
      <c r="DK311" s="238"/>
      <c r="DL311" s="238"/>
      <c r="DM311" s="238"/>
      <c r="DN311" s="238"/>
      <c r="DO311" s="238"/>
      <c r="DP311" s="238">
        <f>DP313+DP314+DP315+DP316+DP317+DP318+DP319+DP320+DP321+DP322+DP323+DP324+DP325</f>
        <v>0</v>
      </c>
      <c r="DQ311" s="238"/>
      <c r="DR311" s="238"/>
      <c r="DS311" s="238"/>
      <c r="DT311" s="238"/>
      <c r="DU311" s="238"/>
      <c r="DV311" s="238"/>
      <c r="DW311" s="238"/>
      <c r="DX311" s="238"/>
      <c r="DY311" s="238"/>
      <c r="DZ311" s="238"/>
      <c r="EA311" s="238"/>
      <c r="EB311" s="238"/>
      <c r="EC311" s="238"/>
      <c r="ED311" s="238"/>
      <c r="EE311" s="238"/>
      <c r="EF311" s="238">
        <f>EF313+EF314+EF315+EF316+EF317+EF318+EF319+EF320+EF321+EF322+EF323+EF324+EF325</f>
        <v>246273</v>
      </c>
      <c r="EG311" s="238"/>
      <c r="EH311" s="238"/>
      <c r="EI311" s="238"/>
      <c r="EJ311" s="238"/>
      <c r="EK311" s="238"/>
      <c r="EL311" s="238"/>
      <c r="EM311" s="238"/>
      <c r="EN311" s="238"/>
      <c r="EO311" s="238"/>
      <c r="EP311" s="238"/>
      <c r="EQ311" s="238"/>
      <c r="ER311" s="238"/>
      <c r="ES311" s="238"/>
      <c r="ET311" s="238"/>
      <c r="EU311" s="238"/>
      <c r="EV311" s="238">
        <f>EV313+EV314+EV315+EV316+EV317+EV318+EV319+EV320+EV321+EV322+EV323+EV324+EV325</f>
        <v>0</v>
      </c>
      <c r="EW311" s="238"/>
      <c r="EX311" s="238"/>
      <c r="EY311" s="238"/>
      <c r="EZ311" s="238"/>
      <c r="FA311" s="238"/>
      <c r="FB311" s="238"/>
      <c r="FC311" s="238"/>
      <c r="FD311" s="238"/>
      <c r="FE311" s="238"/>
      <c r="FF311" s="238"/>
      <c r="FG311" s="238"/>
      <c r="FH311" s="238"/>
      <c r="FI311" s="238"/>
      <c r="FJ311" s="238"/>
      <c r="FK311" s="238"/>
    </row>
    <row r="312" spans="1:167" s="3" customFormat="1" ht="15">
      <c r="A312" s="35"/>
      <c r="B312" s="118" t="s">
        <v>10</v>
      </c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9"/>
      <c r="AC312" s="226"/>
      <c r="AD312" s="227"/>
      <c r="AE312" s="227"/>
      <c r="AF312" s="227"/>
      <c r="AG312" s="227"/>
      <c r="AH312" s="227"/>
      <c r="AI312" s="227"/>
      <c r="AJ312" s="227"/>
      <c r="AK312" s="228"/>
      <c r="AL312" s="237"/>
      <c r="AM312" s="237"/>
      <c r="AN312" s="237"/>
      <c r="AO312" s="237"/>
      <c r="AP312" s="237"/>
      <c r="AQ312" s="237"/>
      <c r="AR312" s="237"/>
      <c r="AS312" s="237"/>
      <c r="AT312" s="237"/>
      <c r="AU312" s="237"/>
      <c r="AV312" s="237"/>
      <c r="AW312" s="237"/>
      <c r="AX312" s="237"/>
      <c r="AY312" s="237"/>
      <c r="AZ312" s="237"/>
      <c r="BA312" s="104">
        <f t="shared" si="3"/>
        <v>0</v>
      </c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04"/>
      <c r="BM312" s="104"/>
      <c r="BN312" s="104"/>
      <c r="BO312" s="104"/>
      <c r="BP312" s="104"/>
      <c r="BQ312" s="238"/>
      <c r="BR312" s="238"/>
      <c r="BS312" s="238"/>
      <c r="BT312" s="238"/>
      <c r="BU312" s="238"/>
      <c r="BV312" s="238"/>
      <c r="BW312" s="238"/>
      <c r="BX312" s="238"/>
      <c r="BY312" s="238"/>
      <c r="BZ312" s="238"/>
      <c r="CA312" s="238"/>
      <c r="CB312" s="238"/>
      <c r="CC312" s="238"/>
      <c r="CD312" s="238"/>
      <c r="CE312" s="238"/>
      <c r="CF312" s="238"/>
      <c r="CG312" s="241"/>
      <c r="CH312" s="241"/>
      <c r="CI312" s="241"/>
      <c r="CJ312" s="241"/>
      <c r="CK312" s="241"/>
      <c r="CL312" s="241"/>
      <c r="CM312" s="241"/>
      <c r="CN312" s="241"/>
      <c r="CO312" s="241"/>
      <c r="CP312" s="241"/>
      <c r="CQ312" s="241"/>
      <c r="CR312" s="241"/>
      <c r="CS312" s="241"/>
      <c r="CT312" s="241"/>
      <c r="CU312" s="241"/>
      <c r="CV312" s="241"/>
      <c r="CW312" s="241"/>
      <c r="CX312" s="241"/>
      <c r="CY312" s="241"/>
      <c r="CZ312" s="238"/>
      <c r="DA312" s="238"/>
      <c r="DB312" s="238"/>
      <c r="DC312" s="238"/>
      <c r="DD312" s="238"/>
      <c r="DE312" s="238"/>
      <c r="DF312" s="238"/>
      <c r="DG312" s="238"/>
      <c r="DH312" s="238"/>
      <c r="DI312" s="238"/>
      <c r="DJ312" s="238"/>
      <c r="DK312" s="238"/>
      <c r="DL312" s="238"/>
      <c r="DM312" s="238"/>
      <c r="DN312" s="238"/>
      <c r="DO312" s="238"/>
      <c r="DP312" s="238"/>
      <c r="DQ312" s="238"/>
      <c r="DR312" s="238"/>
      <c r="DS312" s="238"/>
      <c r="DT312" s="238"/>
      <c r="DU312" s="238"/>
      <c r="DV312" s="238"/>
      <c r="DW312" s="238"/>
      <c r="DX312" s="238"/>
      <c r="DY312" s="238"/>
      <c r="DZ312" s="238"/>
      <c r="EA312" s="238"/>
      <c r="EB312" s="238"/>
      <c r="EC312" s="238"/>
      <c r="ED312" s="238"/>
      <c r="EE312" s="238"/>
      <c r="EF312" s="238"/>
      <c r="EG312" s="238"/>
      <c r="EH312" s="238"/>
      <c r="EI312" s="238"/>
      <c r="EJ312" s="238"/>
      <c r="EK312" s="238"/>
      <c r="EL312" s="238"/>
      <c r="EM312" s="238"/>
      <c r="EN312" s="238"/>
      <c r="EO312" s="238"/>
      <c r="EP312" s="238"/>
      <c r="EQ312" s="238"/>
      <c r="ER312" s="238"/>
      <c r="ES312" s="238"/>
      <c r="ET312" s="238"/>
      <c r="EU312" s="238"/>
      <c r="EV312" s="238"/>
      <c r="EW312" s="238"/>
      <c r="EX312" s="238"/>
      <c r="EY312" s="238"/>
      <c r="EZ312" s="238"/>
      <c r="FA312" s="238"/>
      <c r="FB312" s="238"/>
      <c r="FC312" s="238"/>
      <c r="FD312" s="238"/>
      <c r="FE312" s="238"/>
      <c r="FF312" s="238"/>
      <c r="FG312" s="238"/>
      <c r="FH312" s="238"/>
      <c r="FI312" s="238"/>
      <c r="FJ312" s="238"/>
      <c r="FK312" s="238"/>
    </row>
    <row r="313" spans="1:167" s="3" customFormat="1" ht="60.75" customHeight="1">
      <c r="A313" s="35"/>
      <c r="B313" s="118" t="s">
        <v>202</v>
      </c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9"/>
      <c r="AC313" s="226"/>
      <c r="AD313" s="227"/>
      <c r="AE313" s="227"/>
      <c r="AF313" s="227"/>
      <c r="AG313" s="227"/>
      <c r="AH313" s="227"/>
      <c r="AI313" s="227"/>
      <c r="AJ313" s="227"/>
      <c r="AK313" s="228"/>
      <c r="AL313" s="237" t="s">
        <v>203</v>
      </c>
      <c r="AM313" s="237"/>
      <c r="AN313" s="237"/>
      <c r="AO313" s="237"/>
      <c r="AP313" s="237"/>
      <c r="AQ313" s="237"/>
      <c r="AR313" s="237"/>
      <c r="AS313" s="237"/>
      <c r="AT313" s="237"/>
      <c r="AU313" s="237"/>
      <c r="AV313" s="237"/>
      <c r="AW313" s="237"/>
      <c r="AX313" s="237"/>
      <c r="AY313" s="237"/>
      <c r="AZ313" s="237"/>
      <c r="BA313" s="104">
        <f t="shared" si="3"/>
        <v>0</v>
      </c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04"/>
      <c r="BM313" s="104"/>
      <c r="BN313" s="104"/>
      <c r="BO313" s="104"/>
      <c r="BP313" s="104"/>
      <c r="BQ313" s="238"/>
      <c r="BR313" s="238"/>
      <c r="BS313" s="238"/>
      <c r="BT313" s="238"/>
      <c r="BU313" s="238"/>
      <c r="BV313" s="238"/>
      <c r="BW313" s="238"/>
      <c r="BX313" s="238"/>
      <c r="BY313" s="238"/>
      <c r="BZ313" s="238"/>
      <c r="CA313" s="238"/>
      <c r="CB313" s="238"/>
      <c r="CC313" s="238"/>
      <c r="CD313" s="238"/>
      <c r="CE313" s="238"/>
      <c r="CF313" s="238"/>
      <c r="CG313" s="241"/>
      <c r="CH313" s="241"/>
      <c r="CI313" s="241"/>
      <c r="CJ313" s="241"/>
      <c r="CK313" s="241"/>
      <c r="CL313" s="241"/>
      <c r="CM313" s="241"/>
      <c r="CN313" s="241"/>
      <c r="CO313" s="241"/>
      <c r="CP313" s="241"/>
      <c r="CQ313" s="241"/>
      <c r="CR313" s="241"/>
      <c r="CS313" s="241"/>
      <c r="CT313" s="241"/>
      <c r="CU313" s="241"/>
      <c r="CV313" s="241"/>
      <c r="CW313" s="241"/>
      <c r="CX313" s="241"/>
      <c r="CY313" s="241"/>
      <c r="CZ313" s="238"/>
      <c r="DA313" s="238"/>
      <c r="DB313" s="238"/>
      <c r="DC313" s="238"/>
      <c r="DD313" s="238"/>
      <c r="DE313" s="238"/>
      <c r="DF313" s="238"/>
      <c r="DG313" s="238"/>
      <c r="DH313" s="238"/>
      <c r="DI313" s="238"/>
      <c r="DJ313" s="238"/>
      <c r="DK313" s="238"/>
      <c r="DL313" s="238"/>
      <c r="DM313" s="238"/>
      <c r="DN313" s="238"/>
      <c r="DO313" s="238"/>
      <c r="DP313" s="238"/>
      <c r="DQ313" s="238"/>
      <c r="DR313" s="238"/>
      <c r="DS313" s="238"/>
      <c r="DT313" s="238"/>
      <c r="DU313" s="238"/>
      <c r="DV313" s="238"/>
      <c r="DW313" s="238"/>
      <c r="DX313" s="238"/>
      <c r="DY313" s="238"/>
      <c r="DZ313" s="238"/>
      <c r="EA313" s="238"/>
      <c r="EB313" s="238"/>
      <c r="EC313" s="238"/>
      <c r="ED313" s="238"/>
      <c r="EE313" s="238"/>
      <c r="EF313" s="238"/>
      <c r="EG313" s="238"/>
      <c r="EH313" s="238"/>
      <c r="EI313" s="238"/>
      <c r="EJ313" s="238"/>
      <c r="EK313" s="238"/>
      <c r="EL313" s="238"/>
      <c r="EM313" s="238"/>
      <c r="EN313" s="238"/>
      <c r="EO313" s="238"/>
      <c r="EP313" s="238"/>
      <c r="EQ313" s="238"/>
      <c r="ER313" s="238"/>
      <c r="ES313" s="238"/>
      <c r="ET313" s="238"/>
      <c r="EU313" s="238"/>
      <c r="EV313" s="238"/>
      <c r="EW313" s="238"/>
      <c r="EX313" s="238"/>
      <c r="EY313" s="238"/>
      <c r="EZ313" s="238"/>
      <c r="FA313" s="238"/>
      <c r="FB313" s="238"/>
      <c r="FC313" s="238"/>
      <c r="FD313" s="238"/>
      <c r="FE313" s="238"/>
      <c r="FF313" s="238"/>
      <c r="FG313" s="238"/>
      <c r="FH313" s="238"/>
      <c r="FI313" s="238"/>
      <c r="FJ313" s="238"/>
      <c r="FK313" s="238"/>
    </row>
    <row r="314" spans="1:167" s="3" customFormat="1" ht="15">
      <c r="A314" s="35"/>
      <c r="B314" s="118" t="s">
        <v>25</v>
      </c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9"/>
      <c r="AC314" s="226"/>
      <c r="AD314" s="227"/>
      <c r="AE314" s="227"/>
      <c r="AF314" s="227"/>
      <c r="AG314" s="227"/>
      <c r="AH314" s="227"/>
      <c r="AI314" s="227"/>
      <c r="AJ314" s="227"/>
      <c r="AK314" s="228"/>
      <c r="AL314" s="237" t="s">
        <v>204</v>
      </c>
      <c r="AM314" s="237"/>
      <c r="AN314" s="237"/>
      <c r="AO314" s="237"/>
      <c r="AP314" s="237"/>
      <c r="AQ314" s="237"/>
      <c r="AR314" s="237"/>
      <c r="AS314" s="237"/>
      <c r="AT314" s="237"/>
      <c r="AU314" s="237"/>
      <c r="AV314" s="237"/>
      <c r="AW314" s="237"/>
      <c r="AX314" s="237"/>
      <c r="AY314" s="237"/>
      <c r="AZ314" s="237"/>
      <c r="BA314" s="104">
        <f t="shared" si="3"/>
        <v>0</v>
      </c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04"/>
      <c r="BM314" s="104"/>
      <c r="BN314" s="104"/>
      <c r="BO314" s="104"/>
      <c r="BP314" s="104"/>
      <c r="BQ314" s="238">
        <v>0</v>
      </c>
      <c r="BR314" s="238"/>
      <c r="BS314" s="238"/>
      <c r="BT314" s="238"/>
      <c r="BU314" s="238"/>
      <c r="BV314" s="238"/>
      <c r="BW314" s="238"/>
      <c r="BX314" s="238"/>
      <c r="BY314" s="238"/>
      <c r="BZ314" s="238"/>
      <c r="CA314" s="238"/>
      <c r="CB314" s="238"/>
      <c r="CC314" s="238"/>
      <c r="CD314" s="238"/>
      <c r="CE314" s="238"/>
      <c r="CF314" s="238"/>
      <c r="CG314" s="241"/>
      <c r="CH314" s="241"/>
      <c r="CI314" s="241"/>
      <c r="CJ314" s="241"/>
      <c r="CK314" s="241"/>
      <c r="CL314" s="241"/>
      <c r="CM314" s="241"/>
      <c r="CN314" s="241"/>
      <c r="CO314" s="241"/>
      <c r="CP314" s="241"/>
      <c r="CQ314" s="241"/>
      <c r="CR314" s="241"/>
      <c r="CS314" s="241"/>
      <c r="CT314" s="241"/>
      <c r="CU314" s="241"/>
      <c r="CV314" s="241"/>
      <c r="CW314" s="241"/>
      <c r="CX314" s="241"/>
      <c r="CY314" s="241"/>
      <c r="CZ314" s="238"/>
      <c r="DA314" s="238"/>
      <c r="DB314" s="238"/>
      <c r="DC314" s="238"/>
      <c r="DD314" s="238"/>
      <c r="DE314" s="238"/>
      <c r="DF314" s="238"/>
      <c r="DG314" s="238"/>
      <c r="DH314" s="238"/>
      <c r="DI314" s="238"/>
      <c r="DJ314" s="238"/>
      <c r="DK314" s="238"/>
      <c r="DL314" s="238"/>
      <c r="DM314" s="238"/>
      <c r="DN314" s="238"/>
      <c r="DO314" s="238"/>
      <c r="DP314" s="238"/>
      <c r="DQ314" s="238"/>
      <c r="DR314" s="238"/>
      <c r="DS314" s="238"/>
      <c r="DT314" s="238"/>
      <c r="DU314" s="238"/>
      <c r="DV314" s="238"/>
      <c r="DW314" s="238"/>
      <c r="DX314" s="238"/>
      <c r="DY314" s="238"/>
      <c r="DZ314" s="238"/>
      <c r="EA314" s="238"/>
      <c r="EB314" s="238"/>
      <c r="EC314" s="238"/>
      <c r="ED314" s="238"/>
      <c r="EE314" s="238"/>
      <c r="EF314" s="238"/>
      <c r="EG314" s="238"/>
      <c r="EH314" s="238"/>
      <c r="EI314" s="238"/>
      <c r="EJ314" s="238"/>
      <c r="EK314" s="238"/>
      <c r="EL314" s="238"/>
      <c r="EM314" s="238"/>
      <c r="EN314" s="238"/>
      <c r="EO314" s="238"/>
      <c r="EP314" s="238"/>
      <c r="EQ314" s="238"/>
      <c r="ER314" s="238"/>
      <c r="ES314" s="238"/>
      <c r="ET314" s="238"/>
      <c r="EU314" s="238"/>
      <c r="EV314" s="238"/>
      <c r="EW314" s="238"/>
      <c r="EX314" s="238"/>
      <c r="EY314" s="238"/>
      <c r="EZ314" s="238"/>
      <c r="FA314" s="238"/>
      <c r="FB314" s="238"/>
      <c r="FC314" s="238"/>
      <c r="FD314" s="238"/>
      <c r="FE314" s="238"/>
      <c r="FF314" s="238"/>
      <c r="FG314" s="238"/>
      <c r="FH314" s="238"/>
      <c r="FI314" s="238"/>
      <c r="FJ314" s="238"/>
      <c r="FK314" s="238"/>
    </row>
    <row r="315" spans="1:167" s="3" customFormat="1" ht="15">
      <c r="A315" s="35"/>
      <c r="B315" s="118" t="s">
        <v>26</v>
      </c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9"/>
      <c r="AC315" s="226"/>
      <c r="AD315" s="227"/>
      <c r="AE315" s="227"/>
      <c r="AF315" s="227"/>
      <c r="AG315" s="227"/>
      <c r="AH315" s="227"/>
      <c r="AI315" s="227"/>
      <c r="AJ315" s="227"/>
      <c r="AK315" s="228"/>
      <c r="AL315" s="237" t="s">
        <v>204</v>
      </c>
      <c r="AM315" s="237"/>
      <c r="AN315" s="237"/>
      <c r="AO315" s="237"/>
      <c r="AP315" s="237"/>
      <c r="AQ315" s="237"/>
      <c r="AR315" s="237"/>
      <c r="AS315" s="237"/>
      <c r="AT315" s="237"/>
      <c r="AU315" s="237"/>
      <c r="AV315" s="237"/>
      <c r="AW315" s="237"/>
      <c r="AX315" s="237"/>
      <c r="AY315" s="237"/>
      <c r="AZ315" s="237"/>
      <c r="BA315" s="104">
        <f t="shared" si="3"/>
        <v>0</v>
      </c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238">
        <v>0</v>
      </c>
      <c r="BR315" s="238"/>
      <c r="BS315" s="238"/>
      <c r="BT315" s="238"/>
      <c r="BU315" s="238"/>
      <c r="BV315" s="238"/>
      <c r="BW315" s="238"/>
      <c r="BX315" s="238"/>
      <c r="BY315" s="238"/>
      <c r="BZ315" s="238"/>
      <c r="CA315" s="238"/>
      <c r="CB315" s="238"/>
      <c r="CC315" s="238"/>
      <c r="CD315" s="238"/>
      <c r="CE315" s="238"/>
      <c r="CF315" s="238"/>
      <c r="CG315" s="241"/>
      <c r="CH315" s="241"/>
      <c r="CI315" s="241"/>
      <c r="CJ315" s="241"/>
      <c r="CK315" s="241"/>
      <c r="CL315" s="241"/>
      <c r="CM315" s="241"/>
      <c r="CN315" s="241"/>
      <c r="CO315" s="241"/>
      <c r="CP315" s="241"/>
      <c r="CQ315" s="241"/>
      <c r="CR315" s="241"/>
      <c r="CS315" s="241"/>
      <c r="CT315" s="241"/>
      <c r="CU315" s="241"/>
      <c r="CV315" s="241"/>
      <c r="CW315" s="241"/>
      <c r="CX315" s="241"/>
      <c r="CY315" s="241"/>
      <c r="CZ315" s="238"/>
      <c r="DA315" s="238"/>
      <c r="DB315" s="238"/>
      <c r="DC315" s="238"/>
      <c r="DD315" s="238"/>
      <c r="DE315" s="238"/>
      <c r="DF315" s="238"/>
      <c r="DG315" s="238"/>
      <c r="DH315" s="238"/>
      <c r="DI315" s="238"/>
      <c r="DJ315" s="238"/>
      <c r="DK315" s="238"/>
      <c r="DL315" s="238"/>
      <c r="DM315" s="238"/>
      <c r="DN315" s="238"/>
      <c r="DO315" s="238"/>
      <c r="DP315" s="238"/>
      <c r="DQ315" s="238"/>
      <c r="DR315" s="238"/>
      <c r="DS315" s="238"/>
      <c r="DT315" s="238"/>
      <c r="DU315" s="238"/>
      <c r="DV315" s="238"/>
      <c r="DW315" s="238"/>
      <c r="DX315" s="238"/>
      <c r="DY315" s="238"/>
      <c r="DZ315" s="238"/>
      <c r="EA315" s="238"/>
      <c r="EB315" s="238"/>
      <c r="EC315" s="238"/>
      <c r="ED315" s="238"/>
      <c r="EE315" s="238"/>
      <c r="EF315" s="238"/>
      <c r="EG315" s="238"/>
      <c r="EH315" s="238"/>
      <c r="EI315" s="238"/>
      <c r="EJ315" s="238"/>
      <c r="EK315" s="238"/>
      <c r="EL315" s="238"/>
      <c r="EM315" s="238"/>
      <c r="EN315" s="238"/>
      <c r="EO315" s="238"/>
      <c r="EP315" s="238"/>
      <c r="EQ315" s="238"/>
      <c r="ER315" s="238"/>
      <c r="ES315" s="238"/>
      <c r="ET315" s="238"/>
      <c r="EU315" s="238"/>
      <c r="EV315" s="238"/>
      <c r="EW315" s="238"/>
      <c r="EX315" s="238"/>
      <c r="EY315" s="238"/>
      <c r="EZ315" s="238"/>
      <c r="FA315" s="238"/>
      <c r="FB315" s="238"/>
      <c r="FC315" s="238"/>
      <c r="FD315" s="238"/>
      <c r="FE315" s="238"/>
      <c r="FF315" s="238"/>
      <c r="FG315" s="238"/>
      <c r="FH315" s="238"/>
      <c r="FI315" s="238"/>
      <c r="FJ315" s="238"/>
      <c r="FK315" s="238"/>
    </row>
    <row r="316" spans="1:167" s="3" customFormat="1" ht="15">
      <c r="A316" s="35"/>
      <c r="B316" s="118" t="s">
        <v>27</v>
      </c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9"/>
      <c r="AC316" s="226"/>
      <c r="AD316" s="227"/>
      <c r="AE316" s="227"/>
      <c r="AF316" s="227"/>
      <c r="AG316" s="227"/>
      <c r="AH316" s="227"/>
      <c r="AI316" s="227"/>
      <c r="AJ316" s="227"/>
      <c r="AK316" s="228"/>
      <c r="AL316" s="237" t="s">
        <v>204</v>
      </c>
      <c r="AM316" s="237"/>
      <c r="AN316" s="237"/>
      <c r="AO316" s="237"/>
      <c r="AP316" s="237"/>
      <c r="AQ316" s="237"/>
      <c r="AR316" s="237"/>
      <c r="AS316" s="237"/>
      <c r="AT316" s="237"/>
      <c r="AU316" s="237"/>
      <c r="AV316" s="237"/>
      <c r="AW316" s="237"/>
      <c r="AX316" s="237"/>
      <c r="AY316" s="237"/>
      <c r="AZ316" s="237"/>
      <c r="BA316" s="104">
        <f t="shared" si="3"/>
        <v>246809</v>
      </c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04"/>
      <c r="BM316" s="104"/>
      <c r="BN316" s="104"/>
      <c r="BO316" s="104"/>
      <c r="BP316" s="104"/>
      <c r="BQ316" s="238">
        <v>246809</v>
      </c>
      <c r="BR316" s="238"/>
      <c r="BS316" s="238"/>
      <c r="BT316" s="238"/>
      <c r="BU316" s="238"/>
      <c r="BV316" s="238"/>
      <c r="BW316" s="238"/>
      <c r="BX316" s="238"/>
      <c r="BY316" s="238"/>
      <c r="BZ316" s="238"/>
      <c r="CA316" s="238"/>
      <c r="CB316" s="238"/>
      <c r="CC316" s="238"/>
      <c r="CD316" s="238"/>
      <c r="CE316" s="238"/>
      <c r="CF316" s="238"/>
      <c r="CG316" s="241"/>
      <c r="CH316" s="241"/>
      <c r="CI316" s="241"/>
      <c r="CJ316" s="241"/>
      <c r="CK316" s="241"/>
      <c r="CL316" s="241"/>
      <c r="CM316" s="241"/>
      <c r="CN316" s="241"/>
      <c r="CO316" s="241"/>
      <c r="CP316" s="241"/>
      <c r="CQ316" s="241"/>
      <c r="CR316" s="241"/>
      <c r="CS316" s="241"/>
      <c r="CT316" s="241"/>
      <c r="CU316" s="241"/>
      <c r="CV316" s="241"/>
      <c r="CW316" s="241"/>
      <c r="CX316" s="241"/>
      <c r="CY316" s="241"/>
      <c r="CZ316" s="238"/>
      <c r="DA316" s="238"/>
      <c r="DB316" s="238"/>
      <c r="DC316" s="238"/>
      <c r="DD316" s="238"/>
      <c r="DE316" s="238"/>
      <c r="DF316" s="238"/>
      <c r="DG316" s="238"/>
      <c r="DH316" s="238"/>
      <c r="DI316" s="238"/>
      <c r="DJ316" s="238"/>
      <c r="DK316" s="238"/>
      <c r="DL316" s="238"/>
      <c r="DM316" s="238"/>
      <c r="DN316" s="238"/>
      <c r="DO316" s="238"/>
      <c r="DP316" s="238"/>
      <c r="DQ316" s="238"/>
      <c r="DR316" s="238"/>
      <c r="DS316" s="238"/>
      <c r="DT316" s="238"/>
      <c r="DU316" s="238"/>
      <c r="DV316" s="238"/>
      <c r="DW316" s="238"/>
      <c r="DX316" s="238"/>
      <c r="DY316" s="238"/>
      <c r="DZ316" s="238"/>
      <c r="EA316" s="238"/>
      <c r="EB316" s="238"/>
      <c r="EC316" s="238"/>
      <c r="ED316" s="238"/>
      <c r="EE316" s="238"/>
      <c r="EF316" s="238"/>
      <c r="EG316" s="238"/>
      <c r="EH316" s="238"/>
      <c r="EI316" s="238"/>
      <c r="EJ316" s="238"/>
      <c r="EK316" s="238"/>
      <c r="EL316" s="238"/>
      <c r="EM316" s="238"/>
      <c r="EN316" s="238"/>
      <c r="EO316" s="238"/>
      <c r="EP316" s="238"/>
      <c r="EQ316" s="238"/>
      <c r="ER316" s="238"/>
      <c r="ES316" s="238"/>
      <c r="ET316" s="238"/>
      <c r="EU316" s="238"/>
      <c r="EV316" s="238"/>
      <c r="EW316" s="238"/>
      <c r="EX316" s="238"/>
      <c r="EY316" s="238"/>
      <c r="EZ316" s="238"/>
      <c r="FA316" s="238"/>
      <c r="FB316" s="238"/>
      <c r="FC316" s="238"/>
      <c r="FD316" s="238"/>
      <c r="FE316" s="238"/>
      <c r="FF316" s="238"/>
      <c r="FG316" s="238"/>
      <c r="FH316" s="238"/>
      <c r="FI316" s="238"/>
      <c r="FJ316" s="238"/>
      <c r="FK316" s="238"/>
    </row>
    <row r="317" spans="1:167" s="3" customFormat="1" ht="43.5" customHeight="1">
      <c r="A317" s="35"/>
      <c r="B317" s="118" t="s">
        <v>205</v>
      </c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9"/>
      <c r="AC317" s="229"/>
      <c r="AD317" s="152"/>
      <c r="AE317" s="152"/>
      <c r="AF317" s="152"/>
      <c r="AG317" s="152"/>
      <c r="AH317" s="152"/>
      <c r="AI317" s="152"/>
      <c r="AJ317" s="152"/>
      <c r="AK317" s="230"/>
      <c r="AL317" s="237" t="s">
        <v>204</v>
      </c>
      <c r="AM317" s="237"/>
      <c r="AN317" s="237"/>
      <c r="AO317" s="237"/>
      <c r="AP317" s="237"/>
      <c r="AQ317" s="237"/>
      <c r="AR317" s="237"/>
      <c r="AS317" s="237"/>
      <c r="AT317" s="237"/>
      <c r="AU317" s="237"/>
      <c r="AV317" s="237"/>
      <c r="AW317" s="237"/>
      <c r="AX317" s="237"/>
      <c r="AY317" s="237"/>
      <c r="AZ317" s="237"/>
      <c r="BA317" s="104">
        <f t="shared" si="3"/>
        <v>0</v>
      </c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04"/>
      <c r="BM317" s="104"/>
      <c r="BN317" s="104"/>
      <c r="BO317" s="104"/>
      <c r="BP317" s="104"/>
      <c r="BQ317" s="238"/>
      <c r="BR317" s="238"/>
      <c r="BS317" s="238"/>
      <c r="BT317" s="238"/>
      <c r="BU317" s="238"/>
      <c r="BV317" s="238"/>
      <c r="BW317" s="238"/>
      <c r="BX317" s="238"/>
      <c r="BY317" s="238"/>
      <c r="BZ317" s="238"/>
      <c r="CA317" s="238"/>
      <c r="CB317" s="238"/>
      <c r="CC317" s="238"/>
      <c r="CD317" s="238"/>
      <c r="CE317" s="238"/>
      <c r="CF317" s="238"/>
      <c r="CG317" s="241"/>
      <c r="CH317" s="241"/>
      <c r="CI317" s="241"/>
      <c r="CJ317" s="241"/>
      <c r="CK317" s="241"/>
      <c r="CL317" s="241"/>
      <c r="CM317" s="241"/>
      <c r="CN317" s="241"/>
      <c r="CO317" s="241"/>
      <c r="CP317" s="241"/>
      <c r="CQ317" s="241"/>
      <c r="CR317" s="241"/>
      <c r="CS317" s="241"/>
      <c r="CT317" s="241"/>
      <c r="CU317" s="241"/>
      <c r="CV317" s="241"/>
      <c r="CW317" s="241"/>
      <c r="CX317" s="241"/>
      <c r="CY317" s="241"/>
      <c r="CZ317" s="238"/>
      <c r="DA317" s="238"/>
      <c r="DB317" s="238"/>
      <c r="DC317" s="238"/>
      <c r="DD317" s="238"/>
      <c r="DE317" s="238"/>
      <c r="DF317" s="238"/>
      <c r="DG317" s="238"/>
      <c r="DH317" s="238"/>
      <c r="DI317" s="238"/>
      <c r="DJ317" s="238"/>
      <c r="DK317" s="238"/>
      <c r="DL317" s="238"/>
      <c r="DM317" s="238"/>
      <c r="DN317" s="238"/>
      <c r="DO317" s="238"/>
      <c r="DP317" s="238"/>
      <c r="DQ317" s="238"/>
      <c r="DR317" s="238"/>
      <c r="DS317" s="238"/>
      <c r="DT317" s="238"/>
      <c r="DU317" s="238"/>
      <c r="DV317" s="238"/>
      <c r="DW317" s="238"/>
      <c r="DX317" s="238"/>
      <c r="DY317" s="238"/>
      <c r="DZ317" s="238"/>
      <c r="EA317" s="238"/>
      <c r="EB317" s="238"/>
      <c r="EC317" s="238"/>
      <c r="ED317" s="238"/>
      <c r="EE317" s="238"/>
      <c r="EF317" s="238"/>
      <c r="EG317" s="238"/>
      <c r="EH317" s="238"/>
      <c r="EI317" s="238"/>
      <c r="EJ317" s="238"/>
      <c r="EK317" s="238"/>
      <c r="EL317" s="238"/>
      <c r="EM317" s="238"/>
      <c r="EN317" s="238"/>
      <c r="EO317" s="238"/>
      <c r="EP317" s="238"/>
      <c r="EQ317" s="238"/>
      <c r="ER317" s="238"/>
      <c r="ES317" s="238"/>
      <c r="ET317" s="238"/>
      <c r="EU317" s="238"/>
      <c r="EV317" s="238"/>
      <c r="EW317" s="238"/>
      <c r="EX317" s="238"/>
      <c r="EY317" s="238"/>
      <c r="EZ317" s="238"/>
      <c r="FA317" s="238"/>
      <c r="FB317" s="238"/>
      <c r="FC317" s="238"/>
      <c r="FD317" s="238"/>
      <c r="FE317" s="238"/>
      <c r="FF317" s="238"/>
      <c r="FG317" s="238"/>
      <c r="FH317" s="238"/>
      <c r="FI317" s="238"/>
      <c r="FJ317" s="238"/>
      <c r="FK317" s="238"/>
    </row>
    <row r="318" spans="1:167" s="3" customFormat="1" ht="30" customHeight="1">
      <c r="A318" s="35"/>
      <c r="B318" s="118" t="s">
        <v>206</v>
      </c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9"/>
      <c r="AC318" s="226" t="s">
        <v>207</v>
      </c>
      <c r="AD318" s="227"/>
      <c r="AE318" s="227"/>
      <c r="AF318" s="227"/>
      <c r="AG318" s="227"/>
      <c r="AH318" s="227"/>
      <c r="AI318" s="227"/>
      <c r="AJ318" s="227"/>
      <c r="AK318" s="228"/>
      <c r="AL318" s="237" t="s">
        <v>204</v>
      </c>
      <c r="AM318" s="237"/>
      <c r="AN318" s="237"/>
      <c r="AO318" s="237"/>
      <c r="AP318" s="237"/>
      <c r="AQ318" s="237"/>
      <c r="AR318" s="237"/>
      <c r="AS318" s="237"/>
      <c r="AT318" s="237"/>
      <c r="AU318" s="237"/>
      <c r="AV318" s="237"/>
      <c r="AW318" s="237"/>
      <c r="AX318" s="237"/>
      <c r="AY318" s="237"/>
      <c r="AZ318" s="237"/>
      <c r="BA318" s="104">
        <f t="shared" si="3"/>
        <v>64148</v>
      </c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  <c r="BM318" s="104"/>
      <c r="BN318" s="104"/>
      <c r="BO318" s="104"/>
      <c r="BP318" s="104"/>
      <c r="BQ318" s="238">
        <f>2346+59402+2400</f>
        <v>64148</v>
      </c>
      <c r="BR318" s="238"/>
      <c r="BS318" s="238"/>
      <c r="BT318" s="238"/>
      <c r="BU318" s="238"/>
      <c r="BV318" s="238"/>
      <c r="BW318" s="238"/>
      <c r="BX318" s="238"/>
      <c r="BY318" s="238"/>
      <c r="BZ318" s="238"/>
      <c r="CA318" s="238"/>
      <c r="CB318" s="238"/>
      <c r="CC318" s="238"/>
      <c r="CD318" s="238"/>
      <c r="CE318" s="238"/>
      <c r="CF318" s="238"/>
      <c r="CG318" s="241"/>
      <c r="CH318" s="241"/>
      <c r="CI318" s="241"/>
      <c r="CJ318" s="241"/>
      <c r="CK318" s="241"/>
      <c r="CL318" s="241"/>
      <c r="CM318" s="241"/>
      <c r="CN318" s="241"/>
      <c r="CO318" s="241"/>
      <c r="CP318" s="241"/>
      <c r="CQ318" s="241"/>
      <c r="CR318" s="241"/>
      <c r="CS318" s="241"/>
      <c r="CT318" s="241"/>
      <c r="CU318" s="241"/>
      <c r="CV318" s="241"/>
      <c r="CW318" s="241"/>
      <c r="CX318" s="241"/>
      <c r="CY318" s="241"/>
      <c r="CZ318" s="238"/>
      <c r="DA318" s="238"/>
      <c r="DB318" s="238"/>
      <c r="DC318" s="238"/>
      <c r="DD318" s="238"/>
      <c r="DE318" s="238"/>
      <c r="DF318" s="238"/>
      <c r="DG318" s="238"/>
      <c r="DH318" s="238"/>
      <c r="DI318" s="238"/>
      <c r="DJ318" s="238"/>
      <c r="DK318" s="238"/>
      <c r="DL318" s="238"/>
      <c r="DM318" s="238"/>
      <c r="DN318" s="238"/>
      <c r="DO318" s="238"/>
      <c r="DP318" s="238"/>
      <c r="DQ318" s="238"/>
      <c r="DR318" s="238"/>
      <c r="DS318" s="238"/>
      <c r="DT318" s="238"/>
      <c r="DU318" s="238"/>
      <c r="DV318" s="238"/>
      <c r="DW318" s="238"/>
      <c r="DX318" s="238"/>
      <c r="DY318" s="238"/>
      <c r="DZ318" s="238"/>
      <c r="EA318" s="238"/>
      <c r="EB318" s="238"/>
      <c r="EC318" s="238"/>
      <c r="ED318" s="238"/>
      <c r="EE318" s="238"/>
      <c r="EF318" s="238"/>
      <c r="EG318" s="238"/>
      <c r="EH318" s="238"/>
      <c r="EI318" s="238"/>
      <c r="EJ318" s="238"/>
      <c r="EK318" s="238"/>
      <c r="EL318" s="238"/>
      <c r="EM318" s="238"/>
      <c r="EN318" s="238"/>
      <c r="EO318" s="238"/>
      <c r="EP318" s="238"/>
      <c r="EQ318" s="238"/>
      <c r="ER318" s="238"/>
      <c r="ES318" s="238"/>
      <c r="ET318" s="238"/>
      <c r="EU318" s="238"/>
      <c r="EV318" s="238"/>
      <c r="EW318" s="238"/>
      <c r="EX318" s="238"/>
      <c r="EY318" s="238"/>
      <c r="EZ318" s="238"/>
      <c r="FA318" s="238"/>
      <c r="FB318" s="238"/>
      <c r="FC318" s="238"/>
      <c r="FD318" s="238"/>
      <c r="FE318" s="238"/>
      <c r="FF318" s="238"/>
      <c r="FG318" s="238"/>
      <c r="FH318" s="238"/>
      <c r="FI318" s="238"/>
      <c r="FJ318" s="238"/>
      <c r="FK318" s="238"/>
    </row>
    <row r="319" spans="1:167" s="3" customFormat="1" ht="15" customHeight="1">
      <c r="A319" s="35"/>
      <c r="B319" s="118" t="s">
        <v>208</v>
      </c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9"/>
      <c r="AC319" s="226"/>
      <c r="AD319" s="227"/>
      <c r="AE319" s="227"/>
      <c r="AF319" s="227"/>
      <c r="AG319" s="227"/>
      <c r="AH319" s="227"/>
      <c r="AI319" s="227"/>
      <c r="AJ319" s="227"/>
      <c r="AK319" s="228"/>
      <c r="AL319" s="237" t="s">
        <v>204</v>
      </c>
      <c r="AM319" s="237"/>
      <c r="AN319" s="237"/>
      <c r="AO319" s="237"/>
      <c r="AP319" s="237"/>
      <c r="AQ319" s="237"/>
      <c r="AR319" s="237"/>
      <c r="AS319" s="237"/>
      <c r="AT319" s="237"/>
      <c r="AU319" s="237"/>
      <c r="AV319" s="237"/>
      <c r="AW319" s="237"/>
      <c r="AX319" s="237"/>
      <c r="AY319" s="237"/>
      <c r="AZ319" s="237"/>
      <c r="BA319" s="104">
        <f t="shared" si="3"/>
        <v>86688</v>
      </c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04"/>
      <c r="BM319" s="104"/>
      <c r="BN319" s="104"/>
      <c r="BO319" s="104"/>
      <c r="BP319" s="104"/>
      <c r="BQ319" s="238">
        <f>15170+61918+9600</f>
        <v>86688</v>
      </c>
      <c r="BR319" s="238"/>
      <c r="BS319" s="238"/>
      <c r="BT319" s="238"/>
      <c r="BU319" s="238"/>
      <c r="BV319" s="238"/>
      <c r="BW319" s="238"/>
      <c r="BX319" s="238"/>
      <c r="BY319" s="238"/>
      <c r="BZ319" s="238"/>
      <c r="CA319" s="238"/>
      <c r="CB319" s="238"/>
      <c r="CC319" s="238"/>
      <c r="CD319" s="238"/>
      <c r="CE319" s="238"/>
      <c r="CF319" s="238"/>
      <c r="CG319" s="241"/>
      <c r="CH319" s="241"/>
      <c r="CI319" s="241"/>
      <c r="CJ319" s="241"/>
      <c r="CK319" s="241"/>
      <c r="CL319" s="241"/>
      <c r="CM319" s="241"/>
      <c r="CN319" s="241"/>
      <c r="CO319" s="241"/>
      <c r="CP319" s="241"/>
      <c r="CQ319" s="241"/>
      <c r="CR319" s="241"/>
      <c r="CS319" s="241"/>
      <c r="CT319" s="241"/>
      <c r="CU319" s="241"/>
      <c r="CV319" s="241"/>
      <c r="CW319" s="241"/>
      <c r="CX319" s="241"/>
      <c r="CY319" s="241"/>
      <c r="CZ319" s="238"/>
      <c r="DA319" s="238"/>
      <c r="DB319" s="238"/>
      <c r="DC319" s="238"/>
      <c r="DD319" s="238"/>
      <c r="DE319" s="238"/>
      <c r="DF319" s="238"/>
      <c r="DG319" s="238"/>
      <c r="DH319" s="238"/>
      <c r="DI319" s="238"/>
      <c r="DJ319" s="238"/>
      <c r="DK319" s="238"/>
      <c r="DL319" s="238"/>
      <c r="DM319" s="238"/>
      <c r="DN319" s="238"/>
      <c r="DO319" s="238"/>
      <c r="DP319" s="238"/>
      <c r="DQ319" s="238"/>
      <c r="DR319" s="238"/>
      <c r="DS319" s="238"/>
      <c r="DT319" s="238"/>
      <c r="DU319" s="238"/>
      <c r="DV319" s="238"/>
      <c r="DW319" s="238"/>
      <c r="DX319" s="238"/>
      <c r="DY319" s="238"/>
      <c r="DZ319" s="238"/>
      <c r="EA319" s="238"/>
      <c r="EB319" s="238"/>
      <c r="EC319" s="238"/>
      <c r="ED319" s="238"/>
      <c r="EE319" s="238"/>
      <c r="EF319" s="238"/>
      <c r="EG319" s="238"/>
      <c r="EH319" s="238"/>
      <c r="EI319" s="238"/>
      <c r="EJ319" s="238"/>
      <c r="EK319" s="238"/>
      <c r="EL319" s="238"/>
      <c r="EM319" s="238"/>
      <c r="EN319" s="238"/>
      <c r="EO319" s="238"/>
      <c r="EP319" s="238"/>
      <c r="EQ319" s="238"/>
      <c r="ER319" s="238"/>
      <c r="ES319" s="238"/>
      <c r="ET319" s="238"/>
      <c r="EU319" s="238"/>
      <c r="EV319" s="238"/>
      <c r="EW319" s="238"/>
      <c r="EX319" s="238"/>
      <c r="EY319" s="238"/>
      <c r="EZ319" s="238"/>
      <c r="FA319" s="238"/>
      <c r="FB319" s="238"/>
      <c r="FC319" s="238"/>
      <c r="FD319" s="238"/>
      <c r="FE319" s="238"/>
      <c r="FF319" s="238"/>
      <c r="FG319" s="238"/>
      <c r="FH319" s="238"/>
      <c r="FI319" s="238"/>
      <c r="FJ319" s="238"/>
      <c r="FK319" s="238"/>
    </row>
    <row r="320" spans="1:167" s="3" customFormat="1" ht="15" customHeight="1">
      <c r="A320" s="35"/>
      <c r="B320" s="118" t="s">
        <v>209</v>
      </c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9"/>
      <c r="AC320" s="226"/>
      <c r="AD320" s="227"/>
      <c r="AE320" s="227"/>
      <c r="AF320" s="227"/>
      <c r="AG320" s="227"/>
      <c r="AH320" s="227"/>
      <c r="AI320" s="227"/>
      <c r="AJ320" s="227"/>
      <c r="AK320" s="228"/>
      <c r="AL320" s="237" t="s">
        <v>204</v>
      </c>
      <c r="AM320" s="237"/>
      <c r="AN320" s="237"/>
      <c r="AO320" s="237"/>
      <c r="AP320" s="237"/>
      <c r="AQ320" s="237"/>
      <c r="AR320" s="237"/>
      <c r="AS320" s="237"/>
      <c r="AT320" s="237"/>
      <c r="AU320" s="237"/>
      <c r="AV320" s="237"/>
      <c r="AW320" s="237"/>
      <c r="AX320" s="237"/>
      <c r="AY320" s="237"/>
      <c r="AZ320" s="237"/>
      <c r="BA320" s="104">
        <f t="shared" si="3"/>
        <v>0</v>
      </c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04"/>
      <c r="BM320" s="104"/>
      <c r="BN320" s="104"/>
      <c r="BO320" s="104"/>
      <c r="BP320" s="104"/>
      <c r="BQ320" s="238"/>
      <c r="BR320" s="238"/>
      <c r="BS320" s="238"/>
      <c r="BT320" s="238"/>
      <c r="BU320" s="238"/>
      <c r="BV320" s="238"/>
      <c r="BW320" s="238"/>
      <c r="BX320" s="238"/>
      <c r="BY320" s="238"/>
      <c r="BZ320" s="238"/>
      <c r="CA320" s="238"/>
      <c r="CB320" s="238"/>
      <c r="CC320" s="238"/>
      <c r="CD320" s="238"/>
      <c r="CE320" s="238"/>
      <c r="CF320" s="238"/>
      <c r="CG320" s="241"/>
      <c r="CH320" s="241"/>
      <c r="CI320" s="241"/>
      <c r="CJ320" s="241"/>
      <c r="CK320" s="241"/>
      <c r="CL320" s="241"/>
      <c r="CM320" s="241"/>
      <c r="CN320" s="241"/>
      <c r="CO320" s="241"/>
      <c r="CP320" s="241"/>
      <c r="CQ320" s="241"/>
      <c r="CR320" s="241"/>
      <c r="CS320" s="241"/>
      <c r="CT320" s="241"/>
      <c r="CU320" s="241"/>
      <c r="CV320" s="241"/>
      <c r="CW320" s="241"/>
      <c r="CX320" s="241"/>
      <c r="CY320" s="241"/>
      <c r="CZ320" s="238"/>
      <c r="DA320" s="238"/>
      <c r="DB320" s="238"/>
      <c r="DC320" s="238"/>
      <c r="DD320" s="238"/>
      <c r="DE320" s="238"/>
      <c r="DF320" s="238"/>
      <c r="DG320" s="238"/>
      <c r="DH320" s="238"/>
      <c r="DI320" s="238"/>
      <c r="DJ320" s="238"/>
      <c r="DK320" s="238"/>
      <c r="DL320" s="238"/>
      <c r="DM320" s="238"/>
      <c r="DN320" s="238"/>
      <c r="DO320" s="238"/>
      <c r="DP320" s="238"/>
      <c r="DQ320" s="238"/>
      <c r="DR320" s="238"/>
      <c r="DS320" s="238"/>
      <c r="DT320" s="238"/>
      <c r="DU320" s="238"/>
      <c r="DV320" s="238"/>
      <c r="DW320" s="238"/>
      <c r="DX320" s="238"/>
      <c r="DY320" s="238"/>
      <c r="DZ320" s="238"/>
      <c r="EA320" s="238"/>
      <c r="EB320" s="238"/>
      <c r="EC320" s="238"/>
      <c r="ED320" s="238"/>
      <c r="EE320" s="238"/>
      <c r="EF320" s="238"/>
      <c r="EG320" s="238"/>
      <c r="EH320" s="238"/>
      <c r="EI320" s="238"/>
      <c r="EJ320" s="238"/>
      <c r="EK320" s="238"/>
      <c r="EL320" s="238"/>
      <c r="EM320" s="238"/>
      <c r="EN320" s="238"/>
      <c r="EO320" s="238"/>
      <c r="EP320" s="238"/>
      <c r="EQ320" s="238"/>
      <c r="ER320" s="238"/>
      <c r="ES320" s="238"/>
      <c r="ET320" s="238"/>
      <c r="EU320" s="238"/>
      <c r="EV320" s="238"/>
      <c r="EW320" s="238"/>
      <c r="EX320" s="238"/>
      <c r="EY320" s="238"/>
      <c r="EZ320" s="238"/>
      <c r="FA320" s="238"/>
      <c r="FB320" s="238"/>
      <c r="FC320" s="238"/>
      <c r="FD320" s="238"/>
      <c r="FE320" s="238"/>
      <c r="FF320" s="238"/>
      <c r="FG320" s="238"/>
      <c r="FH320" s="238"/>
      <c r="FI320" s="238"/>
      <c r="FJ320" s="238"/>
      <c r="FK320" s="238"/>
    </row>
    <row r="321" spans="1:167" s="3" customFormat="1" ht="15" customHeight="1">
      <c r="A321" s="36"/>
      <c r="B321" s="105" t="s">
        <v>28</v>
      </c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6"/>
      <c r="AC321" s="226"/>
      <c r="AD321" s="227"/>
      <c r="AE321" s="227"/>
      <c r="AF321" s="227"/>
      <c r="AG321" s="227"/>
      <c r="AH321" s="227"/>
      <c r="AI321" s="227"/>
      <c r="AJ321" s="227"/>
      <c r="AK321" s="228"/>
      <c r="AL321" s="237" t="s">
        <v>210</v>
      </c>
      <c r="AM321" s="237"/>
      <c r="AN321" s="237"/>
      <c r="AO321" s="237"/>
      <c r="AP321" s="237"/>
      <c r="AQ321" s="237"/>
      <c r="AR321" s="237"/>
      <c r="AS321" s="237"/>
      <c r="AT321" s="237"/>
      <c r="AU321" s="237"/>
      <c r="AV321" s="237"/>
      <c r="AW321" s="237"/>
      <c r="AX321" s="237"/>
      <c r="AY321" s="237"/>
      <c r="AZ321" s="237"/>
      <c r="BA321" s="104">
        <f t="shared" si="3"/>
        <v>0</v>
      </c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238"/>
      <c r="BR321" s="238"/>
      <c r="BS321" s="238"/>
      <c r="BT321" s="238"/>
      <c r="BU321" s="238"/>
      <c r="BV321" s="238"/>
      <c r="BW321" s="238"/>
      <c r="BX321" s="238"/>
      <c r="BY321" s="238"/>
      <c r="BZ321" s="238"/>
      <c r="CA321" s="238"/>
      <c r="CB321" s="238"/>
      <c r="CC321" s="238"/>
      <c r="CD321" s="238"/>
      <c r="CE321" s="238"/>
      <c r="CF321" s="238"/>
      <c r="CG321" s="241"/>
      <c r="CH321" s="241"/>
      <c r="CI321" s="241"/>
      <c r="CJ321" s="241"/>
      <c r="CK321" s="241"/>
      <c r="CL321" s="241"/>
      <c r="CM321" s="241"/>
      <c r="CN321" s="241"/>
      <c r="CO321" s="241"/>
      <c r="CP321" s="241"/>
      <c r="CQ321" s="241"/>
      <c r="CR321" s="241"/>
      <c r="CS321" s="241"/>
      <c r="CT321" s="241"/>
      <c r="CU321" s="241"/>
      <c r="CV321" s="241"/>
      <c r="CW321" s="241"/>
      <c r="CX321" s="241"/>
      <c r="CY321" s="241"/>
      <c r="CZ321" s="238"/>
      <c r="DA321" s="238"/>
      <c r="DB321" s="238"/>
      <c r="DC321" s="238"/>
      <c r="DD321" s="238"/>
      <c r="DE321" s="238"/>
      <c r="DF321" s="238"/>
      <c r="DG321" s="238"/>
      <c r="DH321" s="238"/>
      <c r="DI321" s="238"/>
      <c r="DJ321" s="238"/>
      <c r="DK321" s="238"/>
      <c r="DL321" s="238"/>
      <c r="DM321" s="238"/>
      <c r="DN321" s="238"/>
      <c r="DO321" s="238"/>
      <c r="DP321" s="238"/>
      <c r="DQ321" s="238"/>
      <c r="DR321" s="238"/>
      <c r="DS321" s="238"/>
      <c r="DT321" s="238"/>
      <c r="DU321" s="238"/>
      <c r="DV321" s="238"/>
      <c r="DW321" s="238"/>
      <c r="DX321" s="238"/>
      <c r="DY321" s="238"/>
      <c r="DZ321" s="238"/>
      <c r="EA321" s="238"/>
      <c r="EB321" s="238"/>
      <c r="EC321" s="238"/>
      <c r="ED321" s="238"/>
      <c r="EE321" s="238"/>
      <c r="EF321" s="238"/>
      <c r="EG321" s="238"/>
      <c r="EH321" s="238"/>
      <c r="EI321" s="238"/>
      <c r="EJ321" s="238"/>
      <c r="EK321" s="238"/>
      <c r="EL321" s="238"/>
      <c r="EM321" s="238"/>
      <c r="EN321" s="238"/>
      <c r="EO321" s="238"/>
      <c r="EP321" s="238"/>
      <c r="EQ321" s="238"/>
      <c r="ER321" s="238"/>
      <c r="ES321" s="238"/>
      <c r="ET321" s="238"/>
      <c r="EU321" s="238"/>
      <c r="EV321" s="238"/>
      <c r="EW321" s="238"/>
      <c r="EX321" s="238"/>
      <c r="EY321" s="238"/>
      <c r="EZ321" s="238"/>
      <c r="FA321" s="238"/>
      <c r="FB321" s="238"/>
      <c r="FC321" s="238"/>
      <c r="FD321" s="238"/>
      <c r="FE321" s="238"/>
      <c r="FF321" s="238"/>
      <c r="FG321" s="238"/>
      <c r="FH321" s="238"/>
      <c r="FI321" s="238"/>
      <c r="FJ321" s="238"/>
      <c r="FK321" s="238"/>
    </row>
    <row r="322" spans="1:167" s="3" customFormat="1" ht="15" customHeight="1">
      <c r="A322" s="3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8"/>
      <c r="AC322" s="231"/>
      <c r="AD322" s="232"/>
      <c r="AE322" s="232"/>
      <c r="AF322" s="232"/>
      <c r="AG322" s="232"/>
      <c r="AH322" s="232"/>
      <c r="AI322" s="232"/>
      <c r="AJ322" s="232"/>
      <c r="AK322" s="233"/>
      <c r="AL322" s="237" t="s">
        <v>204</v>
      </c>
      <c r="AM322" s="237"/>
      <c r="AN322" s="237"/>
      <c r="AO322" s="237"/>
      <c r="AP322" s="237"/>
      <c r="AQ322" s="237"/>
      <c r="AR322" s="237"/>
      <c r="AS322" s="237"/>
      <c r="AT322" s="237"/>
      <c r="AU322" s="237"/>
      <c r="AV322" s="237"/>
      <c r="AW322" s="237"/>
      <c r="AX322" s="237"/>
      <c r="AY322" s="237"/>
      <c r="AZ322" s="237"/>
      <c r="BA322" s="104">
        <f t="shared" si="3"/>
        <v>157989</v>
      </c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  <c r="BL322" s="104"/>
      <c r="BM322" s="104"/>
      <c r="BN322" s="104"/>
      <c r="BO322" s="104"/>
      <c r="BP322" s="104"/>
      <c r="BQ322" s="238">
        <v>156789</v>
      </c>
      <c r="BR322" s="238"/>
      <c r="BS322" s="238"/>
      <c r="BT322" s="238"/>
      <c r="BU322" s="238"/>
      <c r="BV322" s="238"/>
      <c r="BW322" s="238"/>
      <c r="BX322" s="238"/>
      <c r="BY322" s="238"/>
      <c r="BZ322" s="238"/>
      <c r="CA322" s="238"/>
      <c r="CB322" s="238"/>
      <c r="CC322" s="238"/>
      <c r="CD322" s="238"/>
      <c r="CE322" s="238"/>
      <c r="CF322" s="238"/>
      <c r="CG322" s="241">
        <v>1200</v>
      </c>
      <c r="CH322" s="241"/>
      <c r="CI322" s="241"/>
      <c r="CJ322" s="241"/>
      <c r="CK322" s="241"/>
      <c r="CL322" s="241"/>
      <c r="CM322" s="241"/>
      <c r="CN322" s="241"/>
      <c r="CO322" s="241"/>
      <c r="CP322" s="241"/>
      <c r="CQ322" s="241"/>
      <c r="CR322" s="241"/>
      <c r="CS322" s="241"/>
      <c r="CT322" s="241"/>
      <c r="CU322" s="241"/>
      <c r="CV322" s="241"/>
      <c r="CW322" s="241"/>
      <c r="CX322" s="241"/>
      <c r="CY322" s="241"/>
      <c r="CZ322" s="238"/>
      <c r="DA322" s="238"/>
      <c r="DB322" s="238"/>
      <c r="DC322" s="238"/>
      <c r="DD322" s="238"/>
      <c r="DE322" s="238"/>
      <c r="DF322" s="238"/>
      <c r="DG322" s="238"/>
      <c r="DH322" s="238"/>
      <c r="DI322" s="238"/>
      <c r="DJ322" s="238"/>
      <c r="DK322" s="238"/>
      <c r="DL322" s="238"/>
      <c r="DM322" s="238"/>
      <c r="DN322" s="238"/>
      <c r="DO322" s="238"/>
      <c r="DP322" s="238"/>
      <c r="DQ322" s="238"/>
      <c r="DR322" s="238"/>
      <c r="DS322" s="238"/>
      <c r="DT322" s="238"/>
      <c r="DU322" s="238"/>
      <c r="DV322" s="238"/>
      <c r="DW322" s="238"/>
      <c r="DX322" s="238"/>
      <c r="DY322" s="238"/>
      <c r="DZ322" s="238"/>
      <c r="EA322" s="238"/>
      <c r="EB322" s="238"/>
      <c r="EC322" s="238"/>
      <c r="ED322" s="238"/>
      <c r="EE322" s="238"/>
      <c r="EF322" s="238"/>
      <c r="EG322" s="238"/>
      <c r="EH322" s="238"/>
      <c r="EI322" s="238"/>
      <c r="EJ322" s="238"/>
      <c r="EK322" s="238"/>
      <c r="EL322" s="238"/>
      <c r="EM322" s="238"/>
      <c r="EN322" s="238"/>
      <c r="EO322" s="238"/>
      <c r="EP322" s="238"/>
      <c r="EQ322" s="238"/>
      <c r="ER322" s="238"/>
      <c r="ES322" s="238"/>
      <c r="ET322" s="238"/>
      <c r="EU322" s="238"/>
      <c r="EV322" s="238"/>
      <c r="EW322" s="238"/>
      <c r="EX322" s="238"/>
      <c r="EY322" s="238"/>
      <c r="EZ322" s="238"/>
      <c r="FA322" s="238"/>
      <c r="FB322" s="238"/>
      <c r="FC322" s="238"/>
      <c r="FD322" s="238"/>
      <c r="FE322" s="238"/>
      <c r="FF322" s="238"/>
      <c r="FG322" s="238"/>
      <c r="FH322" s="238"/>
      <c r="FI322" s="238"/>
      <c r="FJ322" s="238"/>
      <c r="FK322" s="238"/>
    </row>
    <row r="323" spans="1:167" s="3" customFormat="1" ht="30" customHeight="1">
      <c r="A323" s="35"/>
      <c r="B323" s="118" t="s">
        <v>29</v>
      </c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9"/>
      <c r="AC323" s="234"/>
      <c r="AD323" s="235"/>
      <c r="AE323" s="235"/>
      <c r="AF323" s="235"/>
      <c r="AG323" s="235"/>
      <c r="AH323" s="235"/>
      <c r="AI323" s="235"/>
      <c r="AJ323" s="235"/>
      <c r="AK323" s="236"/>
      <c r="AL323" s="237" t="s">
        <v>204</v>
      </c>
      <c r="AM323" s="237"/>
      <c r="AN323" s="237"/>
      <c r="AO323" s="237"/>
      <c r="AP323" s="237"/>
      <c r="AQ323" s="237"/>
      <c r="AR323" s="237"/>
      <c r="AS323" s="237"/>
      <c r="AT323" s="237"/>
      <c r="AU323" s="237"/>
      <c r="AV323" s="237"/>
      <c r="AW323" s="237"/>
      <c r="AX323" s="237"/>
      <c r="AY323" s="237"/>
      <c r="AZ323" s="237"/>
      <c r="BA323" s="104">
        <f t="shared" si="3"/>
        <v>0</v>
      </c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238"/>
      <c r="BR323" s="238"/>
      <c r="BS323" s="238"/>
      <c r="BT323" s="238"/>
      <c r="BU323" s="238"/>
      <c r="BV323" s="238"/>
      <c r="BW323" s="238"/>
      <c r="BX323" s="238"/>
      <c r="BY323" s="238"/>
      <c r="BZ323" s="238"/>
      <c r="CA323" s="238"/>
      <c r="CB323" s="238"/>
      <c r="CC323" s="238"/>
      <c r="CD323" s="238"/>
      <c r="CE323" s="238"/>
      <c r="CF323" s="238"/>
      <c r="CG323" s="241"/>
      <c r="CH323" s="241"/>
      <c r="CI323" s="241"/>
      <c r="CJ323" s="241"/>
      <c r="CK323" s="241"/>
      <c r="CL323" s="241"/>
      <c r="CM323" s="241"/>
      <c r="CN323" s="241"/>
      <c r="CO323" s="241"/>
      <c r="CP323" s="241"/>
      <c r="CQ323" s="241"/>
      <c r="CR323" s="241"/>
      <c r="CS323" s="241"/>
      <c r="CT323" s="241"/>
      <c r="CU323" s="241"/>
      <c r="CV323" s="241"/>
      <c r="CW323" s="241"/>
      <c r="CX323" s="241"/>
      <c r="CY323" s="241"/>
      <c r="CZ323" s="238"/>
      <c r="DA323" s="238"/>
      <c r="DB323" s="238"/>
      <c r="DC323" s="238"/>
      <c r="DD323" s="238"/>
      <c r="DE323" s="238"/>
      <c r="DF323" s="238"/>
      <c r="DG323" s="238"/>
      <c r="DH323" s="238"/>
      <c r="DI323" s="238"/>
      <c r="DJ323" s="238"/>
      <c r="DK323" s="238"/>
      <c r="DL323" s="238"/>
      <c r="DM323" s="238"/>
      <c r="DN323" s="238"/>
      <c r="DO323" s="238"/>
      <c r="DP323" s="238"/>
      <c r="DQ323" s="238"/>
      <c r="DR323" s="238"/>
      <c r="DS323" s="238"/>
      <c r="DT323" s="238"/>
      <c r="DU323" s="238"/>
      <c r="DV323" s="238"/>
      <c r="DW323" s="238"/>
      <c r="DX323" s="238"/>
      <c r="DY323" s="238"/>
      <c r="DZ323" s="238"/>
      <c r="EA323" s="238"/>
      <c r="EB323" s="238"/>
      <c r="EC323" s="238"/>
      <c r="ED323" s="238"/>
      <c r="EE323" s="238"/>
      <c r="EF323" s="238"/>
      <c r="EG323" s="238"/>
      <c r="EH323" s="238"/>
      <c r="EI323" s="238"/>
      <c r="EJ323" s="238"/>
      <c r="EK323" s="238"/>
      <c r="EL323" s="238"/>
      <c r="EM323" s="238"/>
      <c r="EN323" s="238"/>
      <c r="EO323" s="238"/>
      <c r="EP323" s="238"/>
      <c r="EQ323" s="238"/>
      <c r="ER323" s="238"/>
      <c r="ES323" s="238"/>
      <c r="ET323" s="238"/>
      <c r="EU323" s="238"/>
      <c r="EV323" s="238"/>
      <c r="EW323" s="238"/>
      <c r="EX323" s="238"/>
      <c r="EY323" s="238"/>
      <c r="EZ323" s="238"/>
      <c r="FA323" s="238"/>
      <c r="FB323" s="238"/>
      <c r="FC323" s="238"/>
      <c r="FD323" s="238"/>
      <c r="FE323" s="238"/>
      <c r="FF323" s="238"/>
      <c r="FG323" s="238"/>
      <c r="FH323" s="238"/>
      <c r="FI323" s="238"/>
      <c r="FJ323" s="238"/>
      <c r="FK323" s="238"/>
    </row>
    <row r="324" spans="1:167" s="3" customFormat="1" ht="15" customHeight="1">
      <c r="A324" s="36"/>
      <c r="B324" s="105" t="s">
        <v>30</v>
      </c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6"/>
      <c r="AC324" s="226"/>
      <c r="AD324" s="227"/>
      <c r="AE324" s="227"/>
      <c r="AF324" s="227"/>
      <c r="AG324" s="227"/>
      <c r="AH324" s="227"/>
      <c r="AI324" s="227"/>
      <c r="AJ324" s="227"/>
      <c r="AK324" s="228"/>
      <c r="AL324" s="237" t="s">
        <v>210</v>
      </c>
      <c r="AM324" s="237"/>
      <c r="AN324" s="237"/>
      <c r="AO324" s="237"/>
      <c r="AP324" s="237"/>
      <c r="AQ324" s="237"/>
      <c r="AR324" s="237"/>
      <c r="AS324" s="237"/>
      <c r="AT324" s="237"/>
      <c r="AU324" s="237"/>
      <c r="AV324" s="237"/>
      <c r="AW324" s="237"/>
      <c r="AX324" s="237"/>
      <c r="AY324" s="237"/>
      <c r="AZ324" s="237"/>
      <c r="BA324" s="104">
        <f t="shared" si="3"/>
        <v>0</v>
      </c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238"/>
      <c r="BR324" s="238"/>
      <c r="BS324" s="238"/>
      <c r="BT324" s="238"/>
      <c r="BU324" s="238"/>
      <c r="BV324" s="238"/>
      <c r="BW324" s="238"/>
      <c r="BX324" s="238"/>
      <c r="BY324" s="238"/>
      <c r="BZ324" s="238"/>
      <c r="CA324" s="238"/>
      <c r="CB324" s="238"/>
      <c r="CC324" s="238"/>
      <c r="CD324" s="238"/>
      <c r="CE324" s="238"/>
      <c r="CF324" s="238"/>
      <c r="CG324" s="241"/>
      <c r="CH324" s="241"/>
      <c r="CI324" s="241"/>
      <c r="CJ324" s="241"/>
      <c r="CK324" s="241"/>
      <c r="CL324" s="241"/>
      <c r="CM324" s="241"/>
      <c r="CN324" s="241"/>
      <c r="CO324" s="241"/>
      <c r="CP324" s="241"/>
      <c r="CQ324" s="241"/>
      <c r="CR324" s="241"/>
      <c r="CS324" s="241"/>
      <c r="CT324" s="241"/>
      <c r="CU324" s="241"/>
      <c r="CV324" s="241"/>
      <c r="CW324" s="241"/>
      <c r="CX324" s="241"/>
      <c r="CY324" s="241"/>
      <c r="CZ324" s="238"/>
      <c r="DA324" s="238"/>
      <c r="DB324" s="238"/>
      <c r="DC324" s="238"/>
      <c r="DD324" s="238"/>
      <c r="DE324" s="238"/>
      <c r="DF324" s="238"/>
      <c r="DG324" s="238"/>
      <c r="DH324" s="238"/>
      <c r="DI324" s="238"/>
      <c r="DJ324" s="238"/>
      <c r="DK324" s="238"/>
      <c r="DL324" s="238"/>
      <c r="DM324" s="238"/>
      <c r="DN324" s="238"/>
      <c r="DO324" s="238"/>
      <c r="DP324" s="238"/>
      <c r="DQ324" s="238"/>
      <c r="DR324" s="238"/>
      <c r="DS324" s="238"/>
      <c r="DT324" s="238"/>
      <c r="DU324" s="238"/>
      <c r="DV324" s="238"/>
      <c r="DW324" s="238"/>
      <c r="DX324" s="238"/>
      <c r="DY324" s="238"/>
      <c r="DZ324" s="238"/>
      <c r="EA324" s="238"/>
      <c r="EB324" s="238"/>
      <c r="EC324" s="238"/>
      <c r="ED324" s="238"/>
      <c r="EE324" s="238"/>
      <c r="EF324" s="238"/>
      <c r="EG324" s="238"/>
      <c r="EH324" s="238"/>
      <c r="EI324" s="238"/>
      <c r="EJ324" s="238"/>
      <c r="EK324" s="238"/>
      <c r="EL324" s="238"/>
      <c r="EM324" s="238"/>
      <c r="EN324" s="238"/>
      <c r="EO324" s="238"/>
      <c r="EP324" s="238"/>
      <c r="EQ324" s="238"/>
      <c r="ER324" s="238"/>
      <c r="ES324" s="238"/>
      <c r="ET324" s="238"/>
      <c r="EU324" s="238"/>
      <c r="EV324" s="238"/>
      <c r="EW324" s="238"/>
      <c r="EX324" s="238"/>
      <c r="EY324" s="238"/>
      <c r="EZ324" s="238"/>
      <c r="FA324" s="238"/>
      <c r="FB324" s="238"/>
      <c r="FC324" s="238"/>
      <c r="FD324" s="238"/>
      <c r="FE324" s="238"/>
      <c r="FF324" s="238"/>
      <c r="FG324" s="238"/>
      <c r="FH324" s="238"/>
      <c r="FI324" s="238"/>
      <c r="FJ324" s="238"/>
      <c r="FK324" s="238"/>
    </row>
    <row r="325" spans="1:167" s="3" customFormat="1" ht="15" customHeight="1">
      <c r="A325" s="3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8"/>
      <c r="AC325" s="231"/>
      <c r="AD325" s="232"/>
      <c r="AE325" s="232"/>
      <c r="AF325" s="232"/>
      <c r="AG325" s="232"/>
      <c r="AH325" s="232"/>
      <c r="AI325" s="232"/>
      <c r="AJ325" s="232"/>
      <c r="AK325" s="233"/>
      <c r="AL325" s="237" t="s">
        <v>204</v>
      </c>
      <c r="AM325" s="237"/>
      <c r="AN325" s="237"/>
      <c r="AO325" s="237"/>
      <c r="AP325" s="237"/>
      <c r="AQ325" s="237"/>
      <c r="AR325" s="237"/>
      <c r="AS325" s="237"/>
      <c r="AT325" s="237"/>
      <c r="AU325" s="237"/>
      <c r="AV325" s="237"/>
      <c r="AW325" s="237"/>
      <c r="AX325" s="237"/>
      <c r="AY325" s="237"/>
      <c r="AZ325" s="237"/>
      <c r="BA325" s="104">
        <f t="shared" si="3"/>
        <v>268282</v>
      </c>
      <c r="BB325" s="104"/>
      <c r="BC325" s="104"/>
      <c r="BD325" s="104"/>
      <c r="BE325" s="104"/>
      <c r="BF325" s="104"/>
      <c r="BG325" s="104"/>
      <c r="BH325" s="104"/>
      <c r="BI325" s="104"/>
      <c r="BJ325" s="104"/>
      <c r="BK325" s="104"/>
      <c r="BL325" s="104"/>
      <c r="BM325" s="104"/>
      <c r="BN325" s="104"/>
      <c r="BO325" s="104"/>
      <c r="BP325" s="104"/>
      <c r="BQ325" s="238">
        <v>22009</v>
      </c>
      <c r="BR325" s="238"/>
      <c r="BS325" s="238"/>
      <c r="BT325" s="238"/>
      <c r="BU325" s="238"/>
      <c r="BV325" s="238"/>
      <c r="BW325" s="238"/>
      <c r="BX325" s="238"/>
      <c r="BY325" s="238"/>
      <c r="BZ325" s="238"/>
      <c r="CA325" s="238"/>
      <c r="CB325" s="238"/>
      <c r="CC325" s="238"/>
      <c r="CD325" s="238"/>
      <c r="CE325" s="238"/>
      <c r="CF325" s="238"/>
      <c r="CG325" s="241"/>
      <c r="CH325" s="241"/>
      <c r="CI325" s="241"/>
      <c r="CJ325" s="241"/>
      <c r="CK325" s="241"/>
      <c r="CL325" s="241"/>
      <c r="CM325" s="241"/>
      <c r="CN325" s="241"/>
      <c r="CO325" s="241"/>
      <c r="CP325" s="241"/>
      <c r="CQ325" s="241"/>
      <c r="CR325" s="241"/>
      <c r="CS325" s="241"/>
      <c r="CT325" s="241"/>
      <c r="CU325" s="241"/>
      <c r="CV325" s="241"/>
      <c r="CW325" s="241"/>
      <c r="CX325" s="241"/>
      <c r="CY325" s="241"/>
      <c r="CZ325" s="238"/>
      <c r="DA325" s="238"/>
      <c r="DB325" s="238"/>
      <c r="DC325" s="238"/>
      <c r="DD325" s="238"/>
      <c r="DE325" s="238"/>
      <c r="DF325" s="238"/>
      <c r="DG325" s="238"/>
      <c r="DH325" s="238"/>
      <c r="DI325" s="238"/>
      <c r="DJ325" s="238"/>
      <c r="DK325" s="238"/>
      <c r="DL325" s="238"/>
      <c r="DM325" s="238"/>
      <c r="DN325" s="238"/>
      <c r="DO325" s="238"/>
      <c r="DP325" s="238"/>
      <c r="DQ325" s="238"/>
      <c r="DR325" s="238"/>
      <c r="DS325" s="238"/>
      <c r="DT325" s="238"/>
      <c r="DU325" s="238"/>
      <c r="DV325" s="238"/>
      <c r="DW325" s="238"/>
      <c r="DX325" s="238"/>
      <c r="DY325" s="238"/>
      <c r="DZ325" s="238"/>
      <c r="EA325" s="238"/>
      <c r="EB325" s="238"/>
      <c r="EC325" s="238"/>
      <c r="ED325" s="238"/>
      <c r="EE325" s="238"/>
      <c r="EF325" s="238">
        <v>246273</v>
      </c>
      <c r="EG325" s="238"/>
      <c r="EH325" s="238"/>
      <c r="EI325" s="238"/>
      <c r="EJ325" s="238"/>
      <c r="EK325" s="238"/>
      <c r="EL325" s="238"/>
      <c r="EM325" s="238"/>
      <c r="EN325" s="238"/>
      <c r="EO325" s="238"/>
      <c r="EP325" s="238"/>
      <c r="EQ325" s="238"/>
      <c r="ER325" s="238"/>
      <c r="ES325" s="238"/>
      <c r="ET325" s="238"/>
      <c r="EU325" s="238"/>
      <c r="EV325" s="238"/>
      <c r="EW325" s="238"/>
      <c r="EX325" s="238"/>
      <c r="EY325" s="238"/>
      <c r="EZ325" s="238"/>
      <c r="FA325" s="238"/>
      <c r="FB325" s="238"/>
      <c r="FC325" s="238"/>
      <c r="FD325" s="238"/>
      <c r="FE325" s="238"/>
      <c r="FF325" s="238"/>
      <c r="FG325" s="238"/>
      <c r="FH325" s="238"/>
      <c r="FI325" s="238"/>
      <c r="FJ325" s="238"/>
      <c r="FK325" s="238"/>
    </row>
    <row r="326" spans="1:167" s="30" customFormat="1" ht="42" customHeight="1">
      <c r="A326" s="29"/>
      <c r="B326" s="98" t="s">
        <v>211</v>
      </c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9"/>
      <c r="AC326" s="138" t="s">
        <v>184</v>
      </c>
      <c r="AD326" s="139"/>
      <c r="AE326" s="139"/>
      <c r="AF326" s="139"/>
      <c r="AG326" s="139"/>
      <c r="AH326" s="139"/>
      <c r="AI326" s="139"/>
      <c r="AJ326" s="139"/>
      <c r="AK326" s="140"/>
      <c r="AL326" s="239" t="s">
        <v>24</v>
      </c>
      <c r="AM326" s="239"/>
      <c r="AN326" s="239"/>
      <c r="AO326" s="239"/>
      <c r="AP326" s="239"/>
      <c r="AQ326" s="239"/>
      <c r="AR326" s="239"/>
      <c r="AS326" s="239"/>
      <c r="AT326" s="239"/>
      <c r="AU326" s="239"/>
      <c r="AV326" s="239"/>
      <c r="AW326" s="239"/>
      <c r="AX326" s="239"/>
      <c r="AY326" s="239"/>
      <c r="AZ326" s="239"/>
      <c r="BA326" s="104">
        <f t="shared" si="3"/>
        <v>0</v>
      </c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  <c r="BL326" s="104"/>
      <c r="BM326" s="104"/>
      <c r="BN326" s="104"/>
      <c r="BO326" s="104"/>
      <c r="BP326" s="104"/>
      <c r="BQ326" s="104">
        <f>BQ328+BQ329</f>
        <v>0</v>
      </c>
      <c r="BR326" s="104"/>
      <c r="BS326" s="104"/>
      <c r="BT326" s="104"/>
      <c r="BU326" s="104"/>
      <c r="BV326" s="104"/>
      <c r="BW326" s="104"/>
      <c r="BX326" s="104"/>
      <c r="BY326" s="104"/>
      <c r="BZ326" s="104"/>
      <c r="CA326" s="104"/>
      <c r="CB326" s="104"/>
      <c r="CC326" s="104"/>
      <c r="CD326" s="104"/>
      <c r="CE326" s="104"/>
      <c r="CF326" s="104"/>
      <c r="CG326" s="240">
        <f>CG328+CG329</f>
        <v>0</v>
      </c>
      <c r="CH326" s="240"/>
      <c r="CI326" s="240"/>
      <c r="CJ326" s="240"/>
      <c r="CK326" s="240"/>
      <c r="CL326" s="240"/>
      <c r="CM326" s="240"/>
      <c r="CN326" s="240"/>
      <c r="CO326" s="240"/>
      <c r="CP326" s="240"/>
      <c r="CQ326" s="240"/>
      <c r="CR326" s="240"/>
      <c r="CS326" s="240"/>
      <c r="CT326" s="240"/>
      <c r="CU326" s="240"/>
      <c r="CV326" s="240"/>
      <c r="CW326" s="240"/>
      <c r="CX326" s="240"/>
      <c r="CY326" s="240"/>
      <c r="CZ326" s="104">
        <f>CZ328+CZ329</f>
        <v>0</v>
      </c>
      <c r="DA326" s="104"/>
      <c r="DB326" s="104"/>
      <c r="DC326" s="104"/>
      <c r="DD326" s="104"/>
      <c r="DE326" s="104"/>
      <c r="DF326" s="104"/>
      <c r="DG326" s="104"/>
      <c r="DH326" s="104"/>
      <c r="DI326" s="104"/>
      <c r="DJ326" s="104"/>
      <c r="DK326" s="104"/>
      <c r="DL326" s="104"/>
      <c r="DM326" s="104"/>
      <c r="DN326" s="104"/>
      <c r="DO326" s="104"/>
      <c r="DP326" s="104">
        <f>DP328+DP329</f>
        <v>0</v>
      </c>
      <c r="DQ326" s="104"/>
      <c r="DR326" s="104"/>
      <c r="DS326" s="104"/>
      <c r="DT326" s="104"/>
      <c r="DU326" s="104"/>
      <c r="DV326" s="104"/>
      <c r="DW326" s="104"/>
      <c r="DX326" s="104"/>
      <c r="DY326" s="104"/>
      <c r="DZ326" s="104"/>
      <c r="EA326" s="104"/>
      <c r="EB326" s="104"/>
      <c r="EC326" s="104"/>
      <c r="ED326" s="104"/>
      <c r="EE326" s="104"/>
      <c r="EF326" s="104">
        <f>EF328+EF329</f>
        <v>0</v>
      </c>
      <c r="EG326" s="104"/>
      <c r="EH326" s="104"/>
      <c r="EI326" s="104"/>
      <c r="EJ326" s="104"/>
      <c r="EK326" s="104"/>
      <c r="EL326" s="104"/>
      <c r="EM326" s="104"/>
      <c r="EN326" s="104"/>
      <c r="EO326" s="104"/>
      <c r="EP326" s="104"/>
      <c r="EQ326" s="104"/>
      <c r="ER326" s="104"/>
      <c r="ES326" s="104"/>
      <c r="ET326" s="104"/>
      <c r="EU326" s="104"/>
      <c r="EV326" s="104">
        <f>EV328+EV329</f>
        <v>0</v>
      </c>
      <c r="EW326" s="104"/>
      <c r="EX326" s="104"/>
      <c r="EY326" s="104"/>
      <c r="EZ326" s="104"/>
      <c r="FA326" s="104"/>
      <c r="FB326" s="104"/>
      <c r="FC326" s="104"/>
      <c r="FD326" s="104"/>
      <c r="FE326" s="104"/>
      <c r="FF326" s="104"/>
      <c r="FG326" s="104"/>
      <c r="FH326" s="104"/>
      <c r="FI326" s="104"/>
      <c r="FJ326" s="104"/>
      <c r="FK326" s="104"/>
    </row>
    <row r="327" spans="1:167" s="30" customFormat="1" ht="15" customHeight="1">
      <c r="A327" s="29"/>
      <c r="B327" s="120" t="s">
        <v>10</v>
      </c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1"/>
      <c r="AC327" s="100"/>
      <c r="AD327" s="101"/>
      <c r="AE327" s="101"/>
      <c r="AF327" s="101"/>
      <c r="AG327" s="101"/>
      <c r="AH327" s="101"/>
      <c r="AI327" s="101"/>
      <c r="AJ327" s="101"/>
      <c r="AK327" s="102"/>
      <c r="AL327" s="237"/>
      <c r="AM327" s="237"/>
      <c r="AN327" s="237"/>
      <c r="AO327" s="237"/>
      <c r="AP327" s="237"/>
      <c r="AQ327" s="237"/>
      <c r="AR327" s="237"/>
      <c r="AS327" s="237"/>
      <c r="AT327" s="237"/>
      <c r="AU327" s="237"/>
      <c r="AV327" s="237"/>
      <c r="AW327" s="237"/>
      <c r="AX327" s="237"/>
      <c r="AY327" s="237"/>
      <c r="AZ327" s="237"/>
      <c r="BA327" s="104">
        <f t="shared" si="3"/>
        <v>0</v>
      </c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  <c r="BO327" s="104"/>
      <c r="BP327" s="104"/>
      <c r="BQ327" s="238"/>
      <c r="BR327" s="238"/>
      <c r="BS327" s="238"/>
      <c r="BT327" s="238"/>
      <c r="BU327" s="238"/>
      <c r="BV327" s="238"/>
      <c r="BW327" s="238"/>
      <c r="BX327" s="238"/>
      <c r="BY327" s="238"/>
      <c r="BZ327" s="238"/>
      <c r="CA327" s="238"/>
      <c r="CB327" s="238"/>
      <c r="CC327" s="238"/>
      <c r="CD327" s="238"/>
      <c r="CE327" s="238"/>
      <c r="CF327" s="238"/>
      <c r="CG327" s="241"/>
      <c r="CH327" s="241"/>
      <c r="CI327" s="241"/>
      <c r="CJ327" s="241"/>
      <c r="CK327" s="241"/>
      <c r="CL327" s="241"/>
      <c r="CM327" s="241"/>
      <c r="CN327" s="241"/>
      <c r="CO327" s="241"/>
      <c r="CP327" s="241"/>
      <c r="CQ327" s="241"/>
      <c r="CR327" s="241"/>
      <c r="CS327" s="241"/>
      <c r="CT327" s="241"/>
      <c r="CU327" s="241"/>
      <c r="CV327" s="241"/>
      <c r="CW327" s="241"/>
      <c r="CX327" s="241"/>
      <c r="CY327" s="241"/>
      <c r="CZ327" s="238"/>
      <c r="DA327" s="238"/>
      <c r="DB327" s="238"/>
      <c r="DC327" s="238"/>
      <c r="DD327" s="238"/>
      <c r="DE327" s="238"/>
      <c r="DF327" s="238"/>
      <c r="DG327" s="238"/>
      <c r="DH327" s="238"/>
      <c r="DI327" s="238"/>
      <c r="DJ327" s="238"/>
      <c r="DK327" s="238"/>
      <c r="DL327" s="238"/>
      <c r="DM327" s="238"/>
      <c r="DN327" s="238"/>
      <c r="DO327" s="238"/>
      <c r="DP327" s="238"/>
      <c r="DQ327" s="238"/>
      <c r="DR327" s="238"/>
      <c r="DS327" s="238"/>
      <c r="DT327" s="238"/>
      <c r="DU327" s="238"/>
      <c r="DV327" s="238"/>
      <c r="DW327" s="238"/>
      <c r="DX327" s="238"/>
      <c r="DY327" s="238"/>
      <c r="DZ327" s="238"/>
      <c r="EA327" s="238"/>
      <c r="EB327" s="238"/>
      <c r="EC327" s="238"/>
      <c r="ED327" s="238"/>
      <c r="EE327" s="238"/>
      <c r="EF327" s="238"/>
      <c r="EG327" s="238"/>
      <c r="EH327" s="238"/>
      <c r="EI327" s="238"/>
      <c r="EJ327" s="238"/>
      <c r="EK327" s="238"/>
      <c r="EL327" s="238"/>
      <c r="EM327" s="238"/>
      <c r="EN327" s="238"/>
      <c r="EO327" s="238"/>
      <c r="EP327" s="238"/>
      <c r="EQ327" s="238"/>
      <c r="ER327" s="238"/>
      <c r="ES327" s="238"/>
      <c r="ET327" s="238"/>
      <c r="EU327" s="238"/>
      <c r="EV327" s="238"/>
      <c r="EW327" s="238"/>
      <c r="EX327" s="238"/>
      <c r="EY327" s="238"/>
      <c r="EZ327" s="238"/>
      <c r="FA327" s="238"/>
      <c r="FB327" s="238"/>
      <c r="FC327" s="238"/>
      <c r="FD327" s="238"/>
      <c r="FE327" s="238"/>
      <c r="FF327" s="238"/>
      <c r="FG327" s="238"/>
      <c r="FH327" s="238"/>
      <c r="FI327" s="238"/>
      <c r="FJ327" s="238"/>
      <c r="FK327" s="238"/>
    </row>
    <row r="328" spans="1:167" s="30" customFormat="1" ht="30" customHeight="1">
      <c r="A328" s="29"/>
      <c r="B328" s="120" t="s">
        <v>212</v>
      </c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1"/>
      <c r="AC328" s="100" t="s">
        <v>213</v>
      </c>
      <c r="AD328" s="101"/>
      <c r="AE328" s="101"/>
      <c r="AF328" s="101"/>
      <c r="AG328" s="101"/>
      <c r="AH328" s="101"/>
      <c r="AI328" s="101"/>
      <c r="AJ328" s="101"/>
      <c r="AK328" s="102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4">
        <f t="shared" si="3"/>
        <v>0</v>
      </c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  <c r="BO328" s="104"/>
      <c r="BP328" s="104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6"/>
      <c r="CH328" s="96"/>
      <c r="CI328" s="96"/>
      <c r="CJ328" s="96"/>
      <c r="CK328" s="96"/>
      <c r="CL328" s="96"/>
      <c r="CM328" s="96"/>
      <c r="CN328" s="96"/>
      <c r="CO328" s="96"/>
      <c r="CP328" s="96"/>
      <c r="CQ328" s="96"/>
      <c r="CR328" s="96"/>
      <c r="CS328" s="96"/>
      <c r="CT328" s="96"/>
      <c r="CU328" s="96"/>
      <c r="CV328" s="96"/>
      <c r="CW328" s="96"/>
      <c r="CX328" s="96"/>
      <c r="CY328" s="96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/>
      <c r="ES328" s="97"/>
      <c r="ET328" s="97"/>
      <c r="EU328" s="97"/>
      <c r="EV328" s="97"/>
      <c r="EW328" s="97"/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</row>
    <row r="329" spans="1:167" s="30" customFormat="1" ht="15" customHeight="1">
      <c r="A329" s="29"/>
      <c r="B329" s="120" t="s">
        <v>214</v>
      </c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1"/>
      <c r="AC329" s="100" t="s">
        <v>215</v>
      </c>
      <c r="AD329" s="101"/>
      <c r="AE329" s="101"/>
      <c r="AF329" s="101"/>
      <c r="AG329" s="101"/>
      <c r="AH329" s="101"/>
      <c r="AI329" s="101"/>
      <c r="AJ329" s="101"/>
      <c r="AK329" s="102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4">
        <f t="shared" si="3"/>
        <v>0</v>
      </c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  <c r="BO329" s="104"/>
      <c r="BP329" s="104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6"/>
      <c r="CH329" s="96"/>
      <c r="CI329" s="96"/>
      <c r="CJ329" s="96"/>
      <c r="CK329" s="96"/>
      <c r="CL329" s="96"/>
      <c r="CM329" s="96"/>
      <c r="CN329" s="96"/>
      <c r="CO329" s="96"/>
      <c r="CP329" s="96"/>
      <c r="CQ329" s="96"/>
      <c r="CR329" s="96"/>
      <c r="CS329" s="96"/>
      <c r="CT329" s="96"/>
      <c r="CU329" s="96"/>
      <c r="CV329" s="96"/>
      <c r="CW329" s="96"/>
      <c r="CX329" s="96"/>
      <c r="CY329" s="96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</row>
    <row r="330" spans="1:167" s="30" customFormat="1" ht="30" customHeight="1">
      <c r="A330" s="29"/>
      <c r="B330" s="120" t="s">
        <v>216</v>
      </c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1"/>
      <c r="AC330" s="100" t="s">
        <v>217</v>
      </c>
      <c r="AD330" s="101"/>
      <c r="AE330" s="101"/>
      <c r="AF330" s="101"/>
      <c r="AG330" s="101"/>
      <c r="AH330" s="101"/>
      <c r="AI330" s="101"/>
      <c r="AJ330" s="101"/>
      <c r="AK330" s="102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4">
        <f t="shared" si="3"/>
        <v>0</v>
      </c>
      <c r="BB330" s="104"/>
      <c r="BC330" s="104"/>
      <c r="BD330" s="104"/>
      <c r="BE330" s="104"/>
      <c r="BF330" s="104"/>
      <c r="BG330" s="104"/>
      <c r="BH330" s="104"/>
      <c r="BI330" s="104"/>
      <c r="BJ330" s="104"/>
      <c r="BK330" s="104"/>
      <c r="BL330" s="104"/>
      <c r="BM330" s="104"/>
      <c r="BN330" s="104"/>
      <c r="BO330" s="104"/>
      <c r="BP330" s="104"/>
      <c r="BQ330" s="97">
        <f>BQ332+BQ333</f>
        <v>0</v>
      </c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6"/>
      <c r="CH330" s="96"/>
      <c r="CI330" s="96"/>
      <c r="CJ330" s="96"/>
      <c r="CK330" s="96"/>
      <c r="CL330" s="96"/>
      <c r="CM330" s="96"/>
      <c r="CN330" s="96"/>
      <c r="CO330" s="96"/>
      <c r="CP330" s="96"/>
      <c r="CQ330" s="96"/>
      <c r="CR330" s="96"/>
      <c r="CS330" s="96"/>
      <c r="CT330" s="96"/>
      <c r="CU330" s="96"/>
      <c r="CV330" s="96"/>
      <c r="CW330" s="96"/>
      <c r="CX330" s="96"/>
      <c r="CY330" s="96"/>
      <c r="CZ330" s="97">
        <f>CZ332+CZ333</f>
        <v>0</v>
      </c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>
        <f>DP332+DP333</f>
        <v>0</v>
      </c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>
        <f>EF332+EF333</f>
        <v>0</v>
      </c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>
        <f>EV332+EV333</f>
        <v>0</v>
      </c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</row>
    <row r="331" spans="1:167" s="30" customFormat="1" ht="15" customHeight="1">
      <c r="A331" s="29"/>
      <c r="B331" s="120" t="s">
        <v>10</v>
      </c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1"/>
      <c r="AC331" s="100"/>
      <c r="AD331" s="101"/>
      <c r="AE331" s="101"/>
      <c r="AF331" s="101"/>
      <c r="AG331" s="101"/>
      <c r="AH331" s="101"/>
      <c r="AI331" s="101"/>
      <c r="AJ331" s="101"/>
      <c r="AK331" s="102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4">
        <f t="shared" si="3"/>
        <v>0</v>
      </c>
      <c r="BB331" s="104"/>
      <c r="BC331" s="104"/>
      <c r="BD331" s="104"/>
      <c r="BE331" s="104"/>
      <c r="BF331" s="104"/>
      <c r="BG331" s="104"/>
      <c r="BH331" s="104"/>
      <c r="BI331" s="104"/>
      <c r="BJ331" s="104"/>
      <c r="BK331" s="104"/>
      <c r="BL331" s="104"/>
      <c r="BM331" s="104"/>
      <c r="BN331" s="104"/>
      <c r="BO331" s="104"/>
      <c r="BP331" s="104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6"/>
      <c r="CH331" s="96"/>
      <c r="CI331" s="96"/>
      <c r="CJ331" s="96"/>
      <c r="CK331" s="96"/>
      <c r="CL331" s="96"/>
      <c r="CM331" s="96"/>
      <c r="CN331" s="96"/>
      <c r="CO331" s="96"/>
      <c r="CP331" s="96"/>
      <c r="CQ331" s="96"/>
      <c r="CR331" s="96"/>
      <c r="CS331" s="96"/>
      <c r="CT331" s="96"/>
      <c r="CU331" s="96"/>
      <c r="CV331" s="96"/>
      <c r="CW331" s="96"/>
      <c r="CX331" s="96"/>
      <c r="CY331" s="96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</row>
    <row r="332" spans="1:167" s="30" customFormat="1" ht="30" customHeight="1">
      <c r="A332" s="29"/>
      <c r="B332" s="120" t="s">
        <v>218</v>
      </c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1"/>
      <c r="AC332" s="100" t="s">
        <v>219</v>
      </c>
      <c r="AD332" s="101"/>
      <c r="AE332" s="101"/>
      <c r="AF332" s="101"/>
      <c r="AG332" s="101"/>
      <c r="AH332" s="101"/>
      <c r="AI332" s="101"/>
      <c r="AJ332" s="101"/>
      <c r="AK332" s="102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4">
        <f t="shared" si="3"/>
        <v>0</v>
      </c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  <c r="BO332" s="104"/>
      <c r="BP332" s="104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6"/>
      <c r="CH332" s="96"/>
      <c r="CI332" s="96"/>
      <c r="CJ332" s="96"/>
      <c r="CK332" s="96"/>
      <c r="CL332" s="96"/>
      <c r="CM332" s="96"/>
      <c r="CN332" s="96"/>
      <c r="CO332" s="96"/>
      <c r="CP332" s="96"/>
      <c r="CQ332" s="96"/>
      <c r="CR332" s="96"/>
      <c r="CS332" s="96"/>
      <c r="CT332" s="96"/>
      <c r="CU332" s="96"/>
      <c r="CV332" s="96"/>
      <c r="CW332" s="96"/>
      <c r="CX332" s="96"/>
      <c r="CY332" s="96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</row>
    <row r="333" spans="1:167" s="30" customFormat="1" ht="15" customHeight="1">
      <c r="A333" s="29"/>
      <c r="B333" s="120" t="s">
        <v>220</v>
      </c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1"/>
      <c r="AC333" s="100" t="s">
        <v>221</v>
      </c>
      <c r="AD333" s="101"/>
      <c r="AE333" s="101"/>
      <c r="AF333" s="101"/>
      <c r="AG333" s="101"/>
      <c r="AH333" s="101"/>
      <c r="AI333" s="101"/>
      <c r="AJ333" s="101"/>
      <c r="AK333" s="102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4">
        <f t="shared" si="3"/>
        <v>0</v>
      </c>
      <c r="BB333" s="104"/>
      <c r="BC333" s="104"/>
      <c r="BD333" s="104"/>
      <c r="BE333" s="104"/>
      <c r="BF333" s="104"/>
      <c r="BG333" s="104"/>
      <c r="BH333" s="104"/>
      <c r="BI333" s="104"/>
      <c r="BJ333" s="104"/>
      <c r="BK333" s="104"/>
      <c r="BL333" s="104"/>
      <c r="BM333" s="104"/>
      <c r="BN333" s="104"/>
      <c r="BO333" s="104"/>
      <c r="BP333" s="104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6"/>
      <c r="CH333" s="96"/>
      <c r="CI333" s="96"/>
      <c r="CJ333" s="96"/>
      <c r="CK333" s="96"/>
      <c r="CL333" s="96"/>
      <c r="CM333" s="96"/>
      <c r="CN333" s="96"/>
      <c r="CO333" s="96"/>
      <c r="CP333" s="96"/>
      <c r="CQ333" s="96"/>
      <c r="CR333" s="96"/>
      <c r="CS333" s="96"/>
      <c r="CT333" s="96"/>
      <c r="CU333" s="96"/>
      <c r="CV333" s="96"/>
      <c r="CW333" s="96"/>
      <c r="CX333" s="96"/>
      <c r="CY333" s="96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</row>
    <row r="334" spans="1:167" s="30" customFormat="1" ht="30" customHeight="1">
      <c r="A334" s="29"/>
      <c r="B334" s="98" t="s">
        <v>222</v>
      </c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9"/>
      <c r="AC334" s="100" t="s">
        <v>223</v>
      </c>
      <c r="AD334" s="101"/>
      <c r="AE334" s="101"/>
      <c r="AF334" s="101"/>
      <c r="AG334" s="101"/>
      <c r="AH334" s="101"/>
      <c r="AI334" s="101"/>
      <c r="AJ334" s="101"/>
      <c r="AK334" s="102"/>
      <c r="AL334" s="103" t="s">
        <v>24</v>
      </c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4">
        <f t="shared" si="3"/>
        <v>0</v>
      </c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  <c r="BO334" s="104"/>
      <c r="BP334" s="104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6"/>
      <c r="CH334" s="96"/>
      <c r="CI334" s="96"/>
      <c r="CJ334" s="96"/>
      <c r="CK334" s="96"/>
      <c r="CL334" s="96"/>
      <c r="CM334" s="96"/>
      <c r="CN334" s="96"/>
      <c r="CO334" s="96"/>
      <c r="CP334" s="96"/>
      <c r="CQ334" s="96"/>
      <c r="CR334" s="96"/>
      <c r="CS334" s="96"/>
      <c r="CT334" s="96"/>
      <c r="CU334" s="96"/>
      <c r="CV334" s="96"/>
      <c r="CW334" s="96"/>
      <c r="CX334" s="96"/>
      <c r="CY334" s="96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</row>
    <row r="335" spans="1:167" s="30" customFormat="1" ht="30" customHeight="1">
      <c r="A335" s="29"/>
      <c r="B335" s="98" t="s">
        <v>224</v>
      </c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9"/>
      <c r="AC335" s="100" t="s">
        <v>225</v>
      </c>
      <c r="AD335" s="101"/>
      <c r="AE335" s="101"/>
      <c r="AF335" s="101"/>
      <c r="AG335" s="101"/>
      <c r="AH335" s="101"/>
      <c r="AI335" s="101"/>
      <c r="AJ335" s="101"/>
      <c r="AK335" s="102"/>
      <c r="AL335" s="103" t="s">
        <v>24</v>
      </c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4">
        <f>BQ335+CG335+CZ335+DP335+EF335</f>
        <v>0</v>
      </c>
      <c r="BB335" s="104"/>
      <c r="BC335" s="104"/>
      <c r="BD335" s="104"/>
      <c r="BE335" s="104"/>
      <c r="BF335" s="104"/>
      <c r="BG335" s="104"/>
      <c r="BH335" s="104"/>
      <c r="BI335" s="104"/>
      <c r="BJ335" s="104"/>
      <c r="BK335" s="104"/>
      <c r="BL335" s="104"/>
      <c r="BM335" s="104"/>
      <c r="BN335" s="104"/>
      <c r="BO335" s="104"/>
      <c r="BP335" s="104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6"/>
      <c r="CH335" s="96"/>
      <c r="CI335" s="96"/>
      <c r="CJ335" s="96"/>
      <c r="CK335" s="96"/>
      <c r="CL335" s="96"/>
      <c r="CM335" s="96"/>
      <c r="CN335" s="96"/>
      <c r="CO335" s="96"/>
      <c r="CP335" s="96"/>
      <c r="CQ335" s="96"/>
      <c r="CR335" s="96"/>
      <c r="CS335" s="96"/>
      <c r="CT335" s="96"/>
      <c r="CU335" s="96"/>
      <c r="CV335" s="96"/>
      <c r="CW335" s="96"/>
      <c r="CX335" s="96"/>
      <c r="CY335" s="96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</row>
    <row r="337" spans="2:166" ht="15">
      <c r="B337" s="61" t="s">
        <v>228</v>
      </c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1"/>
      <c r="DG337" s="61"/>
      <c r="DH337" s="61"/>
      <c r="DI337" s="61"/>
      <c r="DJ337" s="61"/>
      <c r="DK337" s="61"/>
      <c r="DL337" s="61"/>
      <c r="DM337" s="61"/>
      <c r="DN337" s="61"/>
      <c r="DO337" s="61"/>
      <c r="DP337" s="61"/>
      <c r="DQ337" s="61"/>
      <c r="DR337" s="61"/>
      <c r="DS337" s="61"/>
      <c r="DT337" s="61"/>
      <c r="DU337" s="61"/>
      <c r="DV337" s="61"/>
      <c r="DW337" s="61"/>
      <c r="DX337" s="61"/>
      <c r="DY337" s="61"/>
      <c r="DZ337" s="61"/>
      <c r="EA337" s="61"/>
      <c r="EB337" s="61"/>
      <c r="EC337" s="61"/>
      <c r="ED337" s="61"/>
      <c r="EE337" s="61"/>
      <c r="EF337" s="61"/>
      <c r="EG337" s="61"/>
      <c r="EH337" s="61"/>
      <c r="EI337" s="61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61"/>
      <c r="EU337" s="61"/>
      <c r="EV337" s="61"/>
      <c r="EW337" s="61"/>
      <c r="EX337" s="61"/>
      <c r="EY337" s="61"/>
      <c r="EZ337" s="61"/>
      <c r="FA337" s="61"/>
      <c r="FB337" s="61"/>
      <c r="FC337" s="61"/>
      <c r="FD337" s="61"/>
      <c r="FE337" s="61"/>
      <c r="FF337" s="61"/>
      <c r="FG337" s="61"/>
      <c r="FH337" s="61"/>
      <c r="FI337" s="61"/>
      <c r="FJ337" s="61"/>
    </row>
    <row r="338" spans="63:105" ht="15">
      <c r="BK338" s="48" t="s">
        <v>78</v>
      </c>
      <c r="BL338" s="48"/>
      <c r="BM338" s="48"/>
      <c r="BN338" s="48"/>
      <c r="BO338" s="48"/>
      <c r="BP338" s="48"/>
      <c r="BQ338" s="49" t="s">
        <v>41</v>
      </c>
      <c r="BR338" s="49"/>
      <c r="BS338" s="49"/>
      <c r="BT338" s="49"/>
      <c r="BU338" s="46" t="s">
        <v>40</v>
      </c>
      <c r="BV338" s="46"/>
      <c r="BW338" s="46"/>
      <c r="BX338" s="49" t="s">
        <v>268</v>
      </c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51">
        <v>20</v>
      </c>
      <c r="CQ338" s="51"/>
      <c r="CR338" s="51"/>
      <c r="CS338" s="51"/>
      <c r="CT338" s="62" t="s">
        <v>42</v>
      </c>
      <c r="CU338" s="62"/>
      <c r="CV338" s="62"/>
      <c r="CW338" s="62"/>
      <c r="CX338" s="46" t="s">
        <v>43</v>
      </c>
      <c r="CY338" s="46"/>
      <c r="CZ338" s="46"/>
      <c r="DA338" s="46"/>
    </row>
    <row r="339" spans="1:167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</row>
    <row r="340" spans="1:167" ht="16.5" customHeight="1">
      <c r="A340" s="84" t="s">
        <v>136</v>
      </c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6"/>
      <c r="W340" s="84" t="s">
        <v>137</v>
      </c>
      <c r="X340" s="85"/>
      <c r="Y340" s="85"/>
      <c r="Z340" s="85"/>
      <c r="AA340" s="85"/>
      <c r="AB340" s="85"/>
      <c r="AC340" s="85"/>
      <c r="AD340" s="85"/>
      <c r="AE340" s="86"/>
      <c r="AF340" s="84" t="s">
        <v>229</v>
      </c>
      <c r="AG340" s="85"/>
      <c r="AH340" s="85"/>
      <c r="AI340" s="85"/>
      <c r="AJ340" s="85"/>
      <c r="AK340" s="85"/>
      <c r="AL340" s="85"/>
      <c r="AM340" s="85"/>
      <c r="AN340" s="85"/>
      <c r="AO340" s="86"/>
      <c r="AP340" s="93" t="s">
        <v>230</v>
      </c>
      <c r="AQ340" s="94"/>
      <c r="AR340" s="94"/>
      <c r="AS340" s="94"/>
      <c r="AT340" s="94"/>
      <c r="AU340" s="94"/>
      <c r="AV340" s="94"/>
      <c r="AW340" s="94"/>
      <c r="AX340" s="94"/>
      <c r="AY340" s="94"/>
      <c r="AZ340" s="94"/>
      <c r="BA340" s="94"/>
      <c r="BB340" s="94"/>
      <c r="BC340" s="94"/>
      <c r="BD340" s="94"/>
      <c r="BE340" s="94"/>
      <c r="BF340" s="94"/>
      <c r="BG340" s="94"/>
      <c r="BH340" s="94"/>
      <c r="BI340" s="94"/>
      <c r="BJ340" s="94"/>
      <c r="BK340" s="94"/>
      <c r="BL340" s="94"/>
      <c r="BM340" s="94"/>
      <c r="BN340" s="94"/>
      <c r="BO340" s="94"/>
      <c r="BP340" s="94"/>
      <c r="BQ340" s="94"/>
      <c r="BR340" s="94"/>
      <c r="BS340" s="94"/>
      <c r="BT340" s="94"/>
      <c r="BU340" s="94"/>
      <c r="BV340" s="94"/>
      <c r="BW340" s="94"/>
      <c r="BX340" s="94"/>
      <c r="BY340" s="94"/>
      <c r="BZ340" s="94"/>
      <c r="CA340" s="94"/>
      <c r="CB340" s="94"/>
      <c r="CC340" s="94"/>
      <c r="CD340" s="94"/>
      <c r="CE340" s="94"/>
      <c r="CF340" s="94"/>
      <c r="CG340" s="94"/>
      <c r="CH340" s="94"/>
      <c r="CI340" s="94"/>
      <c r="CJ340" s="94"/>
      <c r="CK340" s="94"/>
      <c r="CL340" s="94"/>
      <c r="CM340" s="94"/>
      <c r="CN340" s="94"/>
      <c r="CO340" s="94"/>
      <c r="CP340" s="94"/>
      <c r="CQ340" s="94"/>
      <c r="CR340" s="94"/>
      <c r="CS340" s="94"/>
      <c r="CT340" s="94"/>
      <c r="CU340" s="94"/>
      <c r="CV340" s="94"/>
      <c r="CW340" s="94"/>
      <c r="CX340" s="94"/>
      <c r="CY340" s="94"/>
      <c r="CZ340" s="94"/>
      <c r="DA340" s="94"/>
      <c r="DB340" s="94"/>
      <c r="DC340" s="94"/>
      <c r="DD340" s="94"/>
      <c r="DE340" s="94"/>
      <c r="DF340" s="94"/>
      <c r="DG340" s="94"/>
      <c r="DH340" s="94"/>
      <c r="DI340" s="94"/>
      <c r="DJ340" s="94"/>
      <c r="DK340" s="94"/>
      <c r="DL340" s="94"/>
      <c r="DM340" s="94"/>
      <c r="DN340" s="94"/>
      <c r="DO340" s="94"/>
      <c r="DP340" s="94"/>
      <c r="DQ340" s="94"/>
      <c r="DR340" s="94"/>
      <c r="DS340" s="94"/>
      <c r="DT340" s="94"/>
      <c r="DU340" s="94"/>
      <c r="DV340" s="94"/>
      <c r="DW340" s="94"/>
      <c r="DX340" s="94"/>
      <c r="DY340" s="94"/>
      <c r="DZ340" s="94"/>
      <c r="EA340" s="94"/>
      <c r="EB340" s="94"/>
      <c r="EC340" s="94"/>
      <c r="ED340" s="94"/>
      <c r="EE340" s="94"/>
      <c r="EF340" s="94"/>
      <c r="EG340" s="94"/>
      <c r="EH340" s="94"/>
      <c r="EI340" s="94"/>
      <c r="EJ340" s="94"/>
      <c r="EK340" s="94"/>
      <c r="EL340" s="94"/>
      <c r="EM340" s="94"/>
      <c r="EN340" s="94"/>
      <c r="EO340" s="94"/>
      <c r="EP340" s="94"/>
      <c r="EQ340" s="94"/>
      <c r="ER340" s="94"/>
      <c r="ES340" s="94"/>
      <c r="ET340" s="94"/>
      <c r="EU340" s="94"/>
      <c r="EV340" s="94"/>
      <c r="EW340" s="94"/>
      <c r="EX340" s="94"/>
      <c r="EY340" s="94"/>
      <c r="EZ340" s="94"/>
      <c r="FA340" s="94"/>
      <c r="FB340" s="94"/>
      <c r="FC340" s="94"/>
      <c r="FD340" s="94"/>
      <c r="FE340" s="94"/>
      <c r="FF340" s="94"/>
      <c r="FG340" s="94"/>
      <c r="FH340" s="94"/>
      <c r="FI340" s="94"/>
      <c r="FJ340" s="94"/>
      <c r="FK340" s="95"/>
    </row>
    <row r="341" spans="1:167" ht="16.5" customHeight="1">
      <c r="A341" s="87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9"/>
      <c r="W341" s="87"/>
      <c r="X341" s="88"/>
      <c r="Y341" s="88"/>
      <c r="Z341" s="88"/>
      <c r="AA341" s="88"/>
      <c r="AB341" s="88"/>
      <c r="AC341" s="88"/>
      <c r="AD341" s="88"/>
      <c r="AE341" s="89"/>
      <c r="AF341" s="87"/>
      <c r="AG341" s="88"/>
      <c r="AH341" s="88"/>
      <c r="AI341" s="88"/>
      <c r="AJ341" s="88"/>
      <c r="AK341" s="88"/>
      <c r="AL341" s="88"/>
      <c r="AM341" s="88"/>
      <c r="AN341" s="88"/>
      <c r="AO341" s="89"/>
      <c r="AP341" s="84" t="s">
        <v>231</v>
      </c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6"/>
      <c r="CF341" s="93" t="s">
        <v>7</v>
      </c>
      <c r="CG341" s="94"/>
      <c r="CH341" s="94"/>
      <c r="CI341" s="94"/>
      <c r="CJ341" s="94"/>
      <c r="CK341" s="94"/>
      <c r="CL341" s="94"/>
      <c r="CM341" s="94"/>
      <c r="CN341" s="94"/>
      <c r="CO341" s="94"/>
      <c r="CP341" s="94"/>
      <c r="CQ341" s="94"/>
      <c r="CR341" s="94"/>
      <c r="CS341" s="94"/>
      <c r="CT341" s="94"/>
      <c r="CU341" s="94"/>
      <c r="CV341" s="94"/>
      <c r="CW341" s="94"/>
      <c r="CX341" s="94"/>
      <c r="CY341" s="94"/>
      <c r="CZ341" s="94"/>
      <c r="DA341" s="94"/>
      <c r="DB341" s="94"/>
      <c r="DC341" s="94"/>
      <c r="DD341" s="94"/>
      <c r="DE341" s="94"/>
      <c r="DF341" s="94"/>
      <c r="DG341" s="94"/>
      <c r="DH341" s="94"/>
      <c r="DI341" s="94"/>
      <c r="DJ341" s="94"/>
      <c r="DK341" s="94"/>
      <c r="DL341" s="94"/>
      <c r="DM341" s="94"/>
      <c r="DN341" s="94"/>
      <c r="DO341" s="94"/>
      <c r="DP341" s="94"/>
      <c r="DQ341" s="94"/>
      <c r="DR341" s="94"/>
      <c r="DS341" s="94"/>
      <c r="DT341" s="94"/>
      <c r="DU341" s="94"/>
      <c r="DV341" s="94"/>
      <c r="DW341" s="94"/>
      <c r="DX341" s="94"/>
      <c r="DY341" s="94"/>
      <c r="DZ341" s="94"/>
      <c r="EA341" s="94"/>
      <c r="EB341" s="94"/>
      <c r="EC341" s="94"/>
      <c r="ED341" s="94"/>
      <c r="EE341" s="94"/>
      <c r="EF341" s="94"/>
      <c r="EG341" s="94"/>
      <c r="EH341" s="94"/>
      <c r="EI341" s="94"/>
      <c r="EJ341" s="94"/>
      <c r="EK341" s="94"/>
      <c r="EL341" s="94"/>
      <c r="EM341" s="94"/>
      <c r="EN341" s="94"/>
      <c r="EO341" s="94"/>
      <c r="EP341" s="94"/>
      <c r="EQ341" s="94"/>
      <c r="ER341" s="94"/>
      <c r="ES341" s="94"/>
      <c r="ET341" s="94"/>
      <c r="EU341" s="94"/>
      <c r="EV341" s="94"/>
      <c r="EW341" s="94"/>
      <c r="EX341" s="94"/>
      <c r="EY341" s="94"/>
      <c r="EZ341" s="94"/>
      <c r="FA341" s="94"/>
      <c r="FB341" s="94"/>
      <c r="FC341" s="94"/>
      <c r="FD341" s="94"/>
      <c r="FE341" s="94"/>
      <c r="FF341" s="94"/>
      <c r="FG341" s="94"/>
      <c r="FH341" s="94"/>
      <c r="FI341" s="94"/>
      <c r="FJ341" s="94"/>
      <c r="FK341" s="95"/>
    </row>
    <row r="342" spans="1:167" ht="90" customHeight="1">
      <c r="A342" s="87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9"/>
      <c r="W342" s="87"/>
      <c r="X342" s="88"/>
      <c r="Y342" s="88"/>
      <c r="Z342" s="88"/>
      <c r="AA342" s="88"/>
      <c r="AB342" s="88"/>
      <c r="AC342" s="88"/>
      <c r="AD342" s="88"/>
      <c r="AE342" s="89"/>
      <c r="AF342" s="87"/>
      <c r="AG342" s="88"/>
      <c r="AH342" s="88"/>
      <c r="AI342" s="88"/>
      <c r="AJ342" s="88"/>
      <c r="AK342" s="88"/>
      <c r="AL342" s="88"/>
      <c r="AM342" s="88"/>
      <c r="AN342" s="88"/>
      <c r="AO342" s="89"/>
      <c r="AP342" s="90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  <c r="BZ342" s="91"/>
      <c r="CA342" s="91"/>
      <c r="CB342" s="91"/>
      <c r="CC342" s="91"/>
      <c r="CD342" s="91"/>
      <c r="CE342" s="92"/>
      <c r="CF342" s="93" t="s">
        <v>232</v>
      </c>
      <c r="CG342" s="94"/>
      <c r="CH342" s="94"/>
      <c r="CI342" s="94"/>
      <c r="CJ342" s="94"/>
      <c r="CK342" s="94"/>
      <c r="CL342" s="94"/>
      <c r="CM342" s="94"/>
      <c r="CN342" s="94"/>
      <c r="CO342" s="94"/>
      <c r="CP342" s="94"/>
      <c r="CQ342" s="94"/>
      <c r="CR342" s="94"/>
      <c r="CS342" s="94"/>
      <c r="CT342" s="94"/>
      <c r="CU342" s="94"/>
      <c r="CV342" s="94"/>
      <c r="CW342" s="94"/>
      <c r="CX342" s="94"/>
      <c r="CY342" s="94"/>
      <c r="CZ342" s="94"/>
      <c r="DA342" s="94"/>
      <c r="DB342" s="94"/>
      <c r="DC342" s="94"/>
      <c r="DD342" s="94"/>
      <c r="DE342" s="94"/>
      <c r="DF342" s="94"/>
      <c r="DG342" s="94"/>
      <c r="DH342" s="94"/>
      <c r="DI342" s="94"/>
      <c r="DJ342" s="94"/>
      <c r="DK342" s="94"/>
      <c r="DL342" s="94"/>
      <c r="DM342" s="94"/>
      <c r="DN342" s="94"/>
      <c r="DO342" s="94"/>
      <c r="DP342" s="94"/>
      <c r="DQ342" s="94"/>
      <c r="DR342" s="94"/>
      <c r="DS342" s="94"/>
      <c r="DT342" s="94"/>
      <c r="DU342" s="95"/>
      <c r="DV342" s="93" t="s">
        <v>233</v>
      </c>
      <c r="DW342" s="94"/>
      <c r="DX342" s="94"/>
      <c r="DY342" s="94"/>
      <c r="DZ342" s="94"/>
      <c r="EA342" s="94"/>
      <c r="EB342" s="94"/>
      <c r="EC342" s="94"/>
      <c r="ED342" s="94"/>
      <c r="EE342" s="94"/>
      <c r="EF342" s="94"/>
      <c r="EG342" s="94"/>
      <c r="EH342" s="94"/>
      <c r="EI342" s="94"/>
      <c r="EJ342" s="94"/>
      <c r="EK342" s="94"/>
      <c r="EL342" s="94"/>
      <c r="EM342" s="94"/>
      <c r="EN342" s="94"/>
      <c r="EO342" s="94"/>
      <c r="EP342" s="94"/>
      <c r="EQ342" s="94"/>
      <c r="ER342" s="94"/>
      <c r="ES342" s="94"/>
      <c r="ET342" s="94"/>
      <c r="EU342" s="94"/>
      <c r="EV342" s="94"/>
      <c r="EW342" s="94"/>
      <c r="EX342" s="94"/>
      <c r="EY342" s="94"/>
      <c r="EZ342" s="94"/>
      <c r="FA342" s="94"/>
      <c r="FB342" s="94"/>
      <c r="FC342" s="94"/>
      <c r="FD342" s="94"/>
      <c r="FE342" s="94"/>
      <c r="FF342" s="94"/>
      <c r="FG342" s="94"/>
      <c r="FH342" s="94"/>
      <c r="FI342" s="94"/>
      <c r="FJ342" s="94"/>
      <c r="FK342" s="95"/>
    </row>
    <row r="343" spans="1:167" ht="15">
      <c r="A343" s="87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9"/>
      <c r="W343" s="87"/>
      <c r="X343" s="88"/>
      <c r="Y343" s="88"/>
      <c r="Z343" s="88"/>
      <c r="AA343" s="88"/>
      <c r="AB343" s="88"/>
      <c r="AC343" s="88"/>
      <c r="AD343" s="88"/>
      <c r="AE343" s="89"/>
      <c r="AF343" s="87"/>
      <c r="AG343" s="88"/>
      <c r="AH343" s="88"/>
      <c r="AI343" s="88"/>
      <c r="AJ343" s="88"/>
      <c r="AK343" s="88"/>
      <c r="AL343" s="88"/>
      <c r="AM343" s="88"/>
      <c r="AN343" s="88"/>
      <c r="AO343" s="89"/>
      <c r="AP343" s="82" t="s">
        <v>45</v>
      </c>
      <c r="AQ343" s="83"/>
      <c r="AR343" s="83"/>
      <c r="AS343" s="83"/>
      <c r="AT343" s="83"/>
      <c r="AU343" s="83"/>
      <c r="AV343" s="83"/>
      <c r="AW343" s="76" t="s">
        <v>42</v>
      </c>
      <c r="AX343" s="76"/>
      <c r="AY343" s="76"/>
      <c r="AZ343" s="76"/>
      <c r="BA343" s="77" t="s">
        <v>234</v>
      </c>
      <c r="BB343" s="77"/>
      <c r="BC343" s="78"/>
      <c r="BD343" s="82" t="s">
        <v>45</v>
      </c>
      <c r="BE343" s="83"/>
      <c r="BF343" s="83"/>
      <c r="BG343" s="83"/>
      <c r="BH343" s="83"/>
      <c r="BI343" s="83"/>
      <c r="BJ343" s="83"/>
      <c r="BK343" s="76" t="s">
        <v>235</v>
      </c>
      <c r="BL343" s="76"/>
      <c r="BM343" s="76"/>
      <c r="BN343" s="76"/>
      <c r="BO343" s="77" t="s">
        <v>234</v>
      </c>
      <c r="BP343" s="77"/>
      <c r="BQ343" s="78"/>
      <c r="BR343" s="82" t="s">
        <v>45</v>
      </c>
      <c r="BS343" s="83"/>
      <c r="BT343" s="83"/>
      <c r="BU343" s="83"/>
      <c r="BV343" s="83"/>
      <c r="BW343" s="83"/>
      <c r="BX343" s="83"/>
      <c r="BY343" s="76" t="s">
        <v>236</v>
      </c>
      <c r="BZ343" s="76"/>
      <c r="CA343" s="76"/>
      <c r="CB343" s="76"/>
      <c r="CC343" s="77" t="s">
        <v>234</v>
      </c>
      <c r="CD343" s="77"/>
      <c r="CE343" s="78"/>
      <c r="CF343" s="82" t="s">
        <v>45</v>
      </c>
      <c r="CG343" s="83"/>
      <c r="CH343" s="83"/>
      <c r="CI343" s="83"/>
      <c r="CJ343" s="83"/>
      <c r="CK343" s="83"/>
      <c r="CL343" s="83"/>
      <c r="CM343" s="76" t="s">
        <v>42</v>
      </c>
      <c r="CN343" s="76"/>
      <c r="CO343" s="76"/>
      <c r="CP343" s="76"/>
      <c r="CQ343" s="77" t="s">
        <v>234</v>
      </c>
      <c r="CR343" s="77"/>
      <c r="CS343" s="78"/>
      <c r="CT343" s="82" t="s">
        <v>45</v>
      </c>
      <c r="CU343" s="83"/>
      <c r="CV343" s="83"/>
      <c r="CW343" s="83"/>
      <c r="CX343" s="83"/>
      <c r="CY343" s="83"/>
      <c r="CZ343" s="83"/>
      <c r="DA343" s="76" t="s">
        <v>235</v>
      </c>
      <c r="DB343" s="76"/>
      <c r="DC343" s="76"/>
      <c r="DD343" s="76"/>
      <c r="DE343" s="77" t="s">
        <v>234</v>
      </c>
      <c r="DF343" s="77"/>
      <c r="DG343" s="78"/>
      <c r="DH343" s="82" t="s">
        <v>45</v>
      </c>
      <c r="DI343" s="83"/>
      <c r="DJ343" s="83"/>
      <c r="DK343" s="83"/>
      <c r="DL343" s="83"/>
      <c r="DM343" s="83"/>
      <c r="DN343" s="83"/>
      <c r="DO343" s="76" t="s">
        <v>236</v>
      </c>
      <c r="DP343" s="76"/>
      <c r="DQ343" s="76"/>
      <c r="DR343" s="76"/>
      <c r="DS343" s="77" t="s">
        <v>234</v>
      </c>
      <c r="DT343" s="77"/>
      <c r="DU343" s="78"/>
      <c r="DV343" s="82" t="s">
        <v>45</v>
      </c>
      <c r="DW343" s="83"/>
      <c r="DX343" s="83"/>
      <c r="DY343" s="83"/>
      <c r="DZ343" s="83"/>
      <c r="EA343" s="83"/>
      <c r="EB343" s="83"/>
      <c r="EC343" s="76" t="s">
        <v>42</v>
      </c>
      <c r="ED343" s="76"/>
      <c r="EE343" s="76"/>
      <c r="EF343" s="76"/>
      <c r="EG343" s="77" t="s">
        <v>234</v>
      </c>
      <c r="EH343" s="77"/>
      <c r="EI343" s="78"/>
      <c r="EJ343" s="82" t="s">
        <v>45</v>
      </c>
      <c r="EK343" s="83"/>
      <c r="EL343" s="83"/>
      <c r="EM343" s="83"/>
      <c r="EN343" s="83"/>
      <c r="EO343" s="83"/>
      <c r="EP343" s="83"/>
      <c r="EQ343" s="76" t="s">
        <v>235</v>
      </c>
      <c r="ER343" s="76"/>
      <c r="ES343" s="76"/>
      <c r="ET343" s="76"/>
      <c r="EU343" s="77" t="s">
        <v>234</v>
      </c>
      <c r="EV343" s="77"/>
      <c r="EW343" s="78"/>
      <c r="EX343" s="82" t="s">
        <v>45</v>
      </c>
      <c r="EY343" s="83"/>
      <c r="EZ343" s="83"/>
      <c r="FA343" s="83"/>
      <c r="FB343" s="83"/>
      <c r="FC343" s="83"/>
      <c r="FD343" s="83"/>
      <c r="FE343" s="76" t="s">
        <v>236</v>
      </c>
      <c r="FF343" s="76"/>
      <c r="FG343" s="76"/>
      <c r="FH343" s="76"/>
      <c r="FI343" s="77" t="s">
        <v>234</v>
      </c>
      <c r="FJ343" s="77"/>
      <c r="FK343" s="78"/>
    </row>
    <row r="344" spans="1:167" ht="6.75" customHeight="1">
      <c r="A344" s="87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9"/>
      <c r="W344" s="87"/>
      <c r="X344" s="88"/>
      <c r="Y344" s="88"/>
      <c r="Z344" s="88"/>
      <c r="AA344" s="88"/>
      <c r="AB344" s="88"/>
      <c r="AC344" s="88"/>
      <c r="AD344" s="88"/>
      <c r="AE344" s="89"/>
      <c r="AF344" s="87"/>
      <c r="AG344" s="88"/>
      <c r="AH344" s="88"/>
      <c r="AI344" s="88"/>
      <c r="AJ344" s="88"/>
      <c r="AK344" s="88"/>
      <c r="AL344" s="88"/>
      <c r="AM344" s="88"/>
      <c r="AN344" s="88"/>
      <c r="AO344" s="89"/>
      <c r="AP344" s="38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40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40"/>
      <c r="BR344" s="38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40"/>
      <c r="CF344" s="38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40"/>
      <c r="CT344" s="38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40"/>
      <c r="DH344" s="38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40"/>
      <c r="DV344" s="38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40"/>
      <c r="EJ344" s="38"/>
      <c r="EK344" s="39"/>
      <c r="EL344" s="39"/>
      <c r="EM344" s="39"/>
      <c r="EN344" s="39"/>
      <c r="EO344" s="39"/>
      <c r="EP344" s="39"/>
      <c r="EQ344" s="39"/>
      <c r="ER344" s="39"/>
      <c r="ES344" s="39"/>
      <c r="ET344" s="39"/>
      <c r="EU344" s="39"/>
      <c r="EV344" s="39"/>
      <c r="EW344" s="40"/>
      <c r="EX344" s="38"/>
      <c r="EY344" s="39"/>
      <c r="EZ344" s="39"/>
      <c r="FA344" s="39"/>
      <c r="FB344" s="39"/>
      <c r="FC344" s="39"/>
      <c r="FD344" s="39"/>
      <c r="FE344" s="39"/>
      <c r="FF344" s="39"/>
      <c r="FG344" s="39"/>
      <c r="FH344" s="39"/>
      <c r="FI344" s="39"/>
      <c r="FJ344" s="39"/>
      <c r="FK344" s="40"/>
    </row>
    <row r="345" spans="1:167" ht="45" customHeight="1">
      <c r="A345" s="90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2"/>
      <c r="W345" s="90"/>
      <c r="X345" s="91"/>
      <c r="Y345" s="91"/>
      <c r="Z345" s="91"/>
      <c r="AA345" s="91"/>
      <c r="AB345" s="91"/>
      <c r="AC345" s="91"/>
      <c r="AD345" s="91"/>
      <c r="AE345" s="92"/>
      <c r="AF345" s="90"/>
      <c r="AG345" s="91"/>
      <c r="AH345" s="91"/>
      <c r="AI345" s="91"/>
      <c r="AJ345" s="91"/>
      <c r="AK345" s="91"/>
      <c r="AL345" s="91"/>
      <c r="AM345" s="91"/>
      <c r="AN345" s="91"/>
      <c r="AO345" s="92"/>
      <c r="AP345" s="93" t="s">
        <v>237</v>
      </c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5"/>
      <c r="BD345" s="93" t="s">
        <v>238</v>
      </c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5"/>
      <c r="BR345" s="93" t="s">
        <v>239</v>
      </c>
      <c r="BS345" s="94"/>
      <c r="BT345" s="94"/>
      <c r="BU345" s="94"/>
      <c r="BV345" s="94"/>
      <c r="BW345" s="94"/>
      <c r="BX345" s="94"/>
      <c r="BY345" s="94"/>
      <c r="BZ345" s="94"/>
      <c r="CA345" s="94"/>
      <c r="CB345" s="94"/>
      <c r="CC345" s="94"/>
      <c r="CD345" s="94"/>
      <c r="CE345" s="95"/>
      <c r="CF345" s="93" t="s">
        <v>237</v>
      </c>
      <c r="CG345" s="94"/>
      <c r="CH345" s="94"/>
      <c r="CI345" s="94"/>
      <c r="CJ345" s="94"/>
      <c r="CK345" s="94"/>
      <c r="CL345" s="94"/>
      <c r="CM345" s="94"/>
      <c r="CN345" s="94"/>
      <c r="CO345" s="94"/>
      <c r="CP345" s="94"/>
      <c r="CQ345" s="94"/>
      <c r="CR345" s="94"/>
      <c r="CS345" s="95"/>
      <c r="CT345" s="93" t="s">
        <v>238</v>
      </c>
      <c r="CU345" s="94"/>
      <c r="CV345" s="94"/>
      <c r="CW345" s="94"/>
      <c r="CX345" s="94"/>
      <c r="CY345" s="94"/>
      <c r="CZ345" s="94"/>
      <c r="DA345" s="94"/>
      <c r="DB345" s="94"/>
      <c r="DC345" s="94"/>
      <c r="DD345" s="94"/>
      <c r="DE345" s="94"/>
      <c r="DF345" s="94"/>
      <c r="DG345" s="95"/>
      <c r="DH345" s="93" t="s">
        <v>239</v>
      </c>
      <c r="DI345" s="94"/>
      <c r="DJ345" s="94"/>
      <c r="DK345" s="94"/>
      <c r="DL345" s="94"/>
      <c r="DM345" s="94"/>
      <c r="DN345" s="94"/>
      <c r="DO345" s="94"/>
      <c r="DP345" s="94"/>
      <c r="DQ345" s="94"/>
      <c r="DR345" s="94"/>
      <c r="DS345" s="94"/>
      <c r="DT345" s="94"/>
      <c r="DU345" s="95"/>
      <c r="DV345" s="93" t="s">
        <v>237</v>
      </c>
      <c r="DW345" s="94"/>
      <c r="DX345" s="94"/>
      <c r="DY345" s="94"/>
      <c r="DZ345" s="94"/>
      <c r="EA345" s="94"/>
      <c r="EB345" s="94"/>
      <c r="EC345" s="94"/>
      <c r="ED345" s="94"/>
      <c r="EE345" s="94"/>
      <c r="EF345" s="94"/>
      <c r="EG345" s="94"/>
      <c r="EH345" s="94"/>
      <c r="EI345" s="95"/>
      <c r="EJ345" s="93" t="s">
        <v>238</v>
      </c>
      <c r="EK345" s="94"/>
      <c r="EL345" s="94"/>
      <c r="EM345" s="94"/>
      <c r="EN345" s="94"/>
      <c r="EO345" s="94"/>
      <c r="EP345" s="94"/>
      <c r="EQ345" s="94"/>
      <c r="ER345" s="94"/>
      <c r="ES345" s="94"/>
      <c r="ET345" s="94"/>
      <c r="EU345" s="94"/>
      <c r="EV345" s="94"/>
      <c r="EW345" s="95"/>
      <c r="EX345" s="93" t="s">
        <v>239</v>
      </c>
      <c r="EY345" s="94"/>
      <c r="EZ345" s="94"/>
      <c r="FA345" s="94"/>
      <c r="FB345" s="94"/>
      <c r="FC345" s="94"/>
      <c r="FD345" s="94"/>
      <c r="FE345" s="94"/>
      <c r="FF345" s="94"/>
      <c r="FG345" s="94"/>
      <c r="FH345" s="94"/>
      <c r="FI345" s="94"/>
      <c r="FJ345" s="94"/>
      <c r="FK345" s="95"/>
    </row>
    <row r="346" spans="1:167" ht="15">
      <c r="A346" s="79">
        <v>1</v>
      </c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1"/>
      <c r="W346" s="72" t="s">
        <v>147</v>
      </c>
      <c r="X346" s="73"/>
      <c r="Y346" s="73"/>
      <c r="Z346" s="73"/>
      <c r="AA346" s="73"/>
      <c r="AB346" s="73"/>
      <c r="AC346" s="73"/>
      <c r="AD346" s="73"/>
      <c r="AE346" s="74"/>
      <c r="AF346" s="72" t="s">
        <v>148</v>
      </c>
      <c r="AG346" s="73"/>
      <c r="AH346" s="73"/>
      <c r="AI346" s="73"/>
      <c r="AJ346" s="73"/>
      <c r="AK346" s="73"/>
      <c r="AL346" s="73"/>
      <c r="AM346" s="73"/>
      <c r="AN346" s="73"/>
      <c r="AO346" s="74"/>
      <c r="AP346" s="79">
        <v>4</v>
      </c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1"/>
      <c r="BD346" s="79">
        <v>5</v>
      </c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1"/>
      <c r="BR346" s="79">
        <v>6</v>
      </c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1"/>
      <c r="CF346" s="79">
        <v>7</v>
      </c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1"/>
      <c r="CT346" s="79">
        <v>8</v>
      </c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1"/>
      <c r="DH346" s="79">
        <v>9</v>
      </c>
      <c r="DI346" s="80"/>
      <c r="DJ346" s="80"/>
      <c r="DK346" s="80"/>
      <c r="DL346" s="80"/>
      <c r="DM346" s="80"/>
      <c r="DN346" s="80"/>
      <c r="DO346" s="80"/>
      <c r="DP346" s="80"/>
      <c r="DQ346" s="80"/>
      <c r="DR346" s="80"/>
      <c r="DS346" s="80"/>
      <c r="DT346" s="80"/>
      <c r="DU346" s="81"/>
      <c r="DV346" s="79">
        <v>10</v>
      </c>
      <c r="DW346" s="80"/>
      <c r="DX346" s="80"/>
      <c r="DY346" s="80"/>
      <c r="DZ346" s="80"/>
      <c r="EA346" s="80"/>
      <c r="EB346" s="80"/>
      <c r="EC346" s="80"/>
      <c r="ED346" s="80"/>
      <c r="EE346" s="80"/>
      <c r="EF346" s="80"/>
      <c r="EG346" s="80"/>
      <c r="EH346" s="80"/>
      <c r="EI346" s="81"/>
      <c r="EJ346" s="79">
        <v>11</v>
      </c>
      <c r="EK346" s="80"/>
      <c r="EL346" s="80"/>
      <c r="EM346" s="80"/>
      <c r="EN346" s="80"/>
      <c r="EO346" s="80"/>
      <c r="EP346" s="80"/>
      <c r="EQ346" s="80"/>
      <c r="ER346" s="80"/>
      <c r="ES346" s="80"/>
      <c r="ET346" s="80"/>
      <c r="EU346" s="80"/>
      <c r="EV346" s="80"/>
      <c r="EW346" s="81"/>
      <c r="EX346" s="79">
        <v>12</v>
      </c>
      <c r="EY346" s="80"/>
      <c r="EZ346" s="80"/>
      <c r="FA346" s="80"/>
      <c r="FB346" s="80"/>
      <c r="FC346" s="80"/>
      <c r="FD346" s="80"/>
      <c r="FE346" s="80"/>
      <c r="FF346" s="80"/>
      <c r="FG346" s="80"/>
      <c r="FH346" s="80"/>
      <c r="FI346" s="80"/>
      <c r="FJ346" s="80"/>
      <c r="FK346" s="81"/>
    </row>
    <row r="347" spans="1:167" s="3" customFormat="1" ht="61.5" customHeight="1">
      <c r="A347" s="41"/>
      <c r="B347" s="70" t="s">
        <v>240</v>
      </c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1"/>
      <c r="W347" s="72" t="s">
        <v>241</v>
      </c>
      <c r="X347" s="73"/>
      <c r="Y347" s="73"/>
      <c r="Z347" s="73"/>
      <c r="AA347" s="73"/>
      <c r="AB347" s="73"/>
      <c r="AC347" s="73"/>
      <c r="AD347" s="73"/>
      <c r="AE347" s="74"/>
      <c r="AF347" s="75" t="s">
        <v>24</v>
      </c>
      <c r="AG347" s="75"/>
      <c r="AH347" s="75"/>
      <c r="AI347" s="75"/>
      <c r="AJ347" s="75"/>
      <c r="AK347" s="75"/>
      <c r="AL347" s="75"/>
      <c r="AM347" s="75"/>
      <c r="AN347" s="75"/>
      <c r="AO347" s="75"/>
      <c r="AP347" s="69">
        <f>AP348+AP349</f>
        <v>801506.0500000003</v>
      </c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>
        <f>BD348+BD349</f>
        <v>814168</v>
      </c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>
        <f>BR348+BR349</f>
        <v>823916</v>
      </c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>
        <f>CF348+CF349</f>
        <v>801506.0500000003</v>
      </c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>
        <f>CT348+CT349</f>
        <v>814168</v>
      </c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>
        <f>DH348+DH349</f>
        <v>823916</v>
      </c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>
        <f>DV348+DV349</f>
        <v>0</v>
      </c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>
        <f>EJ348+EJ349</f>
        <v>0</v>
      </c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>
        <f>EX348+EX349</f>
        <v>0</v>
      </c>
      <c r="EY347" s="69"/>
      <c r="EZ347" s="69"/>
      <c r="FA347" s="69"/>
      <c r="FB347" s="69"/>
      <c r="FC347" s="69"/>
      <c r="FD347" s="69"/>
      <c r="FE347" s="69"/>
      <c r="FF347" s="69"/>
      <c r="FG347" s="69"/>
      <c r="FH347" s="69"/>
      <c r="FI347" s="69"/>
      <c r="FJ347" s="69"/>
      <c r="FK347" s="69"/>
    </row>
    <row r="348" spans="1:167" s="3" customFormat="1" ht="76.5" customHeight="1">
      <c r="A348" s="41"/>
      <c r="B348" s="70" t="s">
        <v>242</v>
      </c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1"/>
      <c r="W348" s="72" t="s">
        <v>243</v>
      </c>
      <c r="X348" s="73"/>
      <c r="Y348" s="73"/>
      <c r="Z348" s="73"/>
      <c r="AA348" s="73"/>
      <c r="AB348" s="73"/>
      <c r="AC348" s="73"/>
      <c r="AD348" s="73"/>
      <c r="AE348" s="74"/>
      <c r="AF348" s="75" t="s">
        <v>24</v>
      </c>
      <c r="AG348" s="75"/>
      <c r="AH348" s="75"/>
      <c r="AI348" s="75"/>
      <c r="AJ348" s="75"/>
      <c r="AK348" s="75"/>
      <c r="AL348" s="75"/>
      <c r="AM348" s="75"/>
      <c r="AN348" s="75"/>
      <c r="AO348" s="75"/>
      <c r="AP348" s="69">
        <f>CF348</f>
        <v>0</v>
      </c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>
        <f>CT348</f>
        <v>0</v>
      </c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>
        <f>DH348</f>
        <v>0</v>
      </c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>
        <v>0</v>
      </c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>
        <v>0</v>
      </c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>
        <v>0</v>
      </c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>
        <v>0</v>
      </c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>
        <v>0</v>
      </c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>
        <v>0</v>
      </c>
      <c r="EY348" s="69"/>
      <c r="EZ348" s="69"/>
      <c r="FA348" s="69"/>
      <c r="FB348" s="69"/>
      <c r="FC348" s="69"/>
      <c r="FD348" s="69"/>
      <c r="FE348" s="69"/>
      <c r="FF348" s="69"/>
      <c r="FG348" s="69"/>
      <c r="FH348" s="69"/>
      <c r="FI348" s="69"/>
      <c r="FJ348" s="69"/>
      <c r="FK348" s="69"/>
    </row>
    <row r="349" spans="1:167" s="3" customFormat="1" ht="61.5" customHeight="1">
      <c r="A349" s="41"/>
      <c r="B349" s="70" t="s">
        <v>244</v>
      </c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1"/>
      <c r="W349" s="72" t="s">
        <v>245</v>
      </c>
      <c r="X349" s="73"/>
      <c r="Y349" s="73"/>
      <c r="Z349" s="73"/>
      <c r="AA349" s="73"/>
      <c r="AB349" s="73"/>
      <c r="AC349" s="73"/>
      <c r="AD349" s="73"/>
      <c r="AE349" s="74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69">
        <f>CF349</f>
        <v>801506.0500000003</v>
      </c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>
        <f>CT349</f>
        <v>814168</v>
      </c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>
        <f>DH349</f>
        <v>823916</v>
      </c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>
        <f>BA154-BA155-BA164-BA177</f>
        <v>801506.0500000003</v>
      </c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>
        <v>814168</v>
      </c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>
        <v>823916</v>
      </c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>
        <v>0</v>
      </c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>
        <v>0</v>
      </c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>
        <v>0</v>
      </c>
      <c r="EY349" s="69"/>
      <c r="EZ349" s="69"/>
      <c r="FA349" s="69"/>
      <c r="FB349" s="69"/>
      <c r="FC349" s="69"/>
      <c r="FD349" s="69"/>
      <c r="FE349" s="69"/>
      <c r="FF349" s="69"/>
      <c r="FG349" s="69"/>
      <c r="FH349" s="69"/>
      <c r="FI349" s="69"/>
      <c r="FJ349" s="69"/>
      <c r="FK349" s="69"/>
    </row>
    <row r="351" spans="2:140" ht="30" customHeight="1">
      <c r="B351" s="61" t="s">
        <v>246</v>
      </c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</row>
    <row r="352" spans="38:80" ht="15">
      <c r="AL352" s="48" t="s">
        <v>78</v>
      </c>
      <c r="AM352" s="48"/>
      <c r="AN352" s="48"/>
      <c r="AO352" s="48"/>
      <c r="AP352" s="48"/>
      <c r="AQ352" s="48"/>
      <c r="AR352" s="49" t="s">
        <v>41</v>
      </c>
      <c r="AS352" s="49"/>
      <c r="AT352" s="49"/>
      <c r="AU352" s="49"/>
      <c r="AV352" s="46" t="s">
        <v>40</v>
      </c>
      <c r="AW352" s="46"/>
      <c r="AX352" s="46"/>
      <c r="AY352" s="49" t="s">
        <v>268</v>
      </c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51">
        <v>20</v>
      </c>
      <c r="BR352" s="51"/>
      <c r="BS352" s="51"/>
      <c r="BT352" s="51"/>
      <c r="BU352" s="62" t="s">
        <v>42</v>
      </c>
      <c r="BV352" s="62"/>
      <c r="BW352" s="62"/>
      <c r="BX352" s="62"/>
      <c r="BY352" s="46" t="s">
        <v>43</v>
      </c>
      <c r="BZ352" s="46"/>
      <c r="CA352" s="46"/>
      <c r="CB352" s="46"/>
    </row>
    <row r="353" spans="1:140" ht="3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</row>
    <row r="354" spans="1:117" ht="16.5" customHeight="1">
      <c r="A354" s="63" t="s">
        <v>6</v>
      </c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5"/>
      <c r="BX354" s="63" t="s">
        <v>137</v>
      </c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5"/>
      <c r="CM354" s="63" t="s">
        <v>79</v>
      </c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5"/>
    </row>
    <row r="355" spans="1:117" ht="15">
      <c r="A355" s="66">
        <v>1</v>
      </c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8"/>
      <c r="BX355" s="58" t="s">
        <v>147</v>
      </c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60"/>
      <c r="CM355" s="58" t="s">
        <v>148</v>
      </c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60"/>
    </row>
    <row r="356" spans="1:117" s="3" customFormat="1" ht="16.5" customHeight="1">
      <c r="A356" s="42"/>
      <c r="B356" s="56" t="s">
        <v>222</v>
      </c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7"/>
      <c r="BX356" s="58" t="s">
        <v>247</v>
      </c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60"/>
      <c r="CM356" s="55">
        <v>0</v>
      </c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</row>
    <row r="357" spans="1:117" s="3" customFormat="1" ht="16.5" customHeight="1">
      <c r="A357" s="42"/>
      <c r="B357" s="56" t="s">
        <v>224</v>
      </c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7"/>
      <c r="BX357" s="58" t="s">
        <v>248</v>
      </c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60"/>
      <c r="CM357" s="55">
        <v>0</v>
      </c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</row>
    <row r="358" spans="1:117" s="3" customFormat="1" ht="16.5" customHeight="1">
      <c r="A358" s="42"/>
      <c r="B358" s="56" t="s">
        <v>249</v>
      </c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7"/>
      <c r="BX358" s="58" t="s">
        <v>250</v>
      </c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60"/>
      <c r="CM358" s="55">
        <v>0</v>
      </c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</row>
    <row r="359" spans="1:117" s="3" customFormat="1" ht="16.5" customHeight="1">
      <c r="A359" s="42"/>
      <c r="B359" s="56" t="s">
        <v>251</v>
      </c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7"/>
      <c r="BX359" s="58" t="s">
        <v>252</v>
      </c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60"/>
      <c r="CM359" s="55">
        <v>0</v>
      </c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</row>
    <row r="360" ht="12.75" customHeight="1"/>
    <row r="361" spans="2:140" ht="15">
      <c r="B361" s="61" t="s">
        <v>253</v>
      </c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61"/>
      <c r="CG361" s="61"/>
      <c r="CH361" s="61"/>
      <c r="CI361" s="61"/>
      <c r="CJ361" s="61"/>
      <c r="CK361" s="61"/>
      <c r="CL361" s="61"/>
      <c r="CM361" s="61"/>
      <c r="CN361" s="61"/>
      <c r="CO361" s="61"/>
      <c r="CP361" s="61"/>
      <c r="CQ361" s="61"/>
      <c r="CR361" s="61"/>
      <c r="CS361" s="61"/>
      <c r="CT361" s="61"/>
      <c r="CU361" s="61"/>
      <c r="CV361" s="61"/>
      <c r="CW361" s="61"/>
      <c r="CX361" s="61"/>
      <c r="CY361" s="61"/>
      <c r="CZ361" s="61"/>
      <c r="DA361" s="61"/>
      <c r="DB361" s="61"/>
      <c r="DC361" s="61"/>
      <c r="DD361" s="61"/>
      <c r="DE361" s="61"/>
      <c r="DF361" s="61"/>
      <c r="DG361" s="61"/>
      <c r="DH361" s="61"/>
      <c r="DI361" s="61"/>
      <c r="DJ361" s="61"/>
      <c r="DK361" s="61"/>
      <c r="DL361" s="61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</row>
    <row r="362" spans="38:80" ht="15">
      <c r="AL362" s="48" t="s">
        <v>78</v>
      </c>
      <c r="AM362" s="48"/>
      <c r="AN362" s="48"/>
      <c r="AO362" s="48"/>
      <c r="AP362" s="48"/>
      <c r="AQ362" s="48"/>
      <c r="AR362" s="49" t="s">
        <v>41</v>
      </c>
      <c r="AS362" s="49"/>
      <c r="AT362" s="49"/>
      <c r="AU362" s="49"/>
      <c r="AV362" s="46" t="s">
        <v>40</v>
      </c>
      <c r="AW362" s="46"/>
      <c r="AX362" s="46"/>
      <c r="AY362" s="49" t="s">
        <v>268</v>
      </c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51">
        <v>20</v>
      </c>
      <c r="BR362" s="51"/>
      <c r="BS362" s="51"/>
      <c r="BT362" s="51"/>
      <c r="BU362" s="62" t="s">
        <v>42</v>
      </c>
      <c r="BV362" s="62"/>
      <c r="BW362" s="62"/>
      <c r="BX362" s="62"/>
      <c r="BY362" s="46" t="s">
        <v>43</v>
      </c>
      <c r="BZ362" s="46"/>
      <c r="CA362" s="46"/>
      <c r="CB362" s="46"/>
    </row>
    <row r="363" spans="1:140" ht="3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</row>
    <row r="364" spans="1:117" ht="16.5" customHeight="1">
      <c r="A364" s="63" t="s">
        <v>6</v>
      </c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5"/>
      <c r="BX364" s="63" t="s">
        <v>137</v>
      </c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5"/>
      <c r="CM364" s="63" t="s">
        <v>79</v>
      </c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5"/>
    </row>
    <row r="365" spans="1:117" ht="15">
      <c r="A365" s="66">
        <v>1</v>
      </c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8"/>
      <c r="BX365" s="58" t="s">
        <v>147</v>
      </c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60"/>
      <c r="CM365" s="58" t="s">
        <v>148</v>
      </c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60"/>
    </row>
    <row r="366" spans="1:117" s="3" customFormat="1" ht="16.5" customHeight="1">
      <c r="A366" s="42"/>
      <c r="B366" s="56" t="s">
        <v>254</v>
      </c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7"/>
      <c r="BX366" s="58" t="s">
        <v>247</v>
      </c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60"/>
      <c r="CM366" s="55">
        <v>0</v>
      </c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</row>
    <row r="367" spans="1:117" s="3" customFormat="1" ht="46.5" customHeight="1">
      <c r="A367" s="42"/>
      <c r="B367" s="56" t="s">
        <v>255</v>
      </c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7"/>
      <c r="BX367" s="58" t="s">
        <v>248</v>
      </c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60"/>
      <c r="CM367" s="55">
        <v>0</v>
      </c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</row>
    <row r="368" spans="1:117" s="3" customFormat="1" ht="16.5" customHeight="1">
      <c r="A368" s="42"/>
      <c r="B368" s="56" t="s">
        <v>256</v>
      </c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7"/>
      <c r="BX368" s="58" t="s">
        <v>250</v>
      </c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60"/>
      <c r="CM368" s="55" t="s">
        <v>24</v>
      </c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</row>
    <row r="370" spans="1:61" ht="14.25" customHeight="1">
      <c r="A370" s="3"/>
      <c r="B370" s="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</row>
    <row r="371" spans="1:140" ht="14.25" customHeight="1">
      <c r="A371" s="3" t="s">
        <v>257</v>
      </c>
      <c r="B371" s="3"/>
      <c r="CM371" s="53"/>
      <c r="CN371" s="53"/>
      <c r="CO371" s="53"/>
      <c r="CP371" s="53"/>
      <c r="CQ371" s="53"/>
      <c r="CR371" s="53"/>
      <c r="CS371" s="53"/>
      <c r="CT371" s="53"/>
      <c r="CU371" s="53"/>
      <c r="CV371" s="53"/>
      <c r="CW371" s="53"/>
      <c r="CX371" s="53"/>
      <c r="CY371" s="53"/>
      <c r="CZ371" s="53"/>
      <c r="DA371" s="53"/>
      <c r="DB371" s="53"/>
      <c r="DC371" s="53"/>
      <c r="DD371" s="53"/>
      <c r="DE371" s="53"/>
      <c r="DF371" s="53"/>
      <c r="DG371" s="53" t="s">
        <v>258</v>
      </c>
      <c r="DH371" s="53"/>
      <c r="DI371" s="53"/>
      <c r="DJ371" s="53"/>
      <c r="DK371" s="53"/>
      <c r="DL371" s="53"/>
      <c r="DM371" s="53"/>
      <c r="DN371" s="53"/>
      <c r="DO371" s="53"/>
      <c r="DP371" s="53"/>
      <c r="DQ371" s="53"/>
      <c r="DR371" s="53"/>
      <c r="DS371" s="53"/>
      <c r="DT371" s="53"/>
      <c r="DU371" s="53"/>
      <c r="DV371" s="53"/>
      <c r="DW371" s="53"/>
      <c r="DX371" s="53"/>
      <c r="DY371" s="53"/>
      <c r="DZ371" s="53"/>
      <c r="EA371" s="53"/>
      <c r="EB371" s="53"/>
      <c r="EC371" s="53"/>
      <c r="ED371" s="53"/>
      <c r="EE371" s="53"/>
      <c r="EF371" s="53"/>
      <c r="EG371" s="53"/>
      <c r="EH371" s="53"/>
      <c r="EI371" s="53"/>
      <c r="EJ371" s="53"/>
    </row>
    <row r="372" spans="1:140" s="2" customFormat="1" ht="12.75" customHeight="1">
      <c r="A372" s="44"/>
      <c r="B372" s="44"/>
      <c r="CM372" s="54" t="s">
        <v>39</v>
      </c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 t="s">
        <v>31</v>
      </c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</row>
    <row r="373" spans="1:140" ht="14.25" customHeight="1">
      <c r="A373" s="3" t="s">
        <v>259</v>
      </c>
      <c r="B373" s="3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</row>
    <row r="374" spans="1:140" ht="14.25" customHeight="1">
      <c r="A374" s="3" t="s">
        <v>260</v>
      </c>
      <c r="B374" s="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 t="s">
        <v>32</v>
      </c>
      <c r="DH374" s="53"/>
      <c r="DI374" s="53"/>
      <c r="DJ374" s="53"/>
      <c r="DK374" s="53"/>
      <c r="DL374" s="53"/>
      <c r="DM374" s="53"/>
      <c r="DN374" s="53"/>
      <c r="DO374" s="53"/>
      <c r="DP374" s="53"/>
      <c r="DQ374" s="53"/>
      <c r="DR374" s="53"/>
      <c r="DS374" s="53"/>
      <c r="DT374" s="53"/>
      <c r="DU374" s="53"/>
      <c r="DV374" s="53"/>
      <c r="DW374" s="53"/>
      <c r="DX374" s="53"/>
      <c r="DY374" s="53"/>
      <c r="DZ374" s="53"/>
      <c r="EA374" s="53"/>
      <c r="EB374" s="53"/>
      <c r="EC374" s="53"/>
      <c r="ED374" s="53"/>
      <c r="EE374" s="53"/>
      <c r="EF374" s="53"/>
      <c r="EG374" s="53"/>
      <c r="EH374" s="53"/>
      <c r="EI374" s="53"/>
      <c r="EJ374" s="53"/>
    </row>
    <row r="375" spans="1:140" s="2" customFormat="1" ht="12.75" customHeight="1">
      <c r="A375" s="44"/>
      <c r="B375" s="44"/>
      <c r="CM375" s="54" t="s">
        <v>39</v>
      </c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 t="s">
        <v>31</v>
      </c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  <c r="DW375" s="54"/>
      <c r="DX375" s="54"/>
      <c r="DY375" s="54"/>
      <c r="DZ375" s="54"/>
      <c r="EA375" s="54"/>
      <c r="EB375" s="54"/>
      <c r="EC375" s="54"/>
      <c r="ED375" s="54"/>
      <c r="EE375" s="54"/>
      <c r="EF375" s="54"/>
      <c r="EG375" s="54"/>
      <c r="EH375" s="54"/>
      <c r="EI375" s="54"/>
      <c r="EJ375" s="54"/>
    </row>
    <row r="376" spans="1:140" ht="14.25" customHeight="1">
      <c r="A376" s="3"/>
      <c r="B376" s="3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</row>
    <row r="377" spans="1:140" ht="14.25" customHeight="1">
      <c r="A377" s="3" t="s">
        <v>261</v>
      </c>
      <c r="B377" s="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 t="s">
        <v>33</v>
      </c>
      <c r="DH377" s="53"/>
      <c r="DI377" s="53"/>
      <c r="DJ377" s="53"/>
      <c r="DK377" s="53"/>
      <c r="DL377" s="53"/>
      <c r="DM377" s="53"/>
      <c r="DN377" s="53"/>
      <c r="DO377" s="53"/>
      <c r="DP377" s="53"/>
      <c r="DQ377" s="53"/>
      <c r="DR377" s="53"/>
      <c r="DS377" s="53"/>
      <c r="DT377" s="53"/>
      <c r="DU377" s="53"/>
      <c r="DV377" s="53"/>
      <c r="DW377" s="53"/>
      <c r="DX377" s="53"/>
      <c r="DY377" s="53"/>
      <c r="DZ377" s="53"/>
      <c r="EA377" s="53"/>
      <c r="EB377" s="53"/>
      <c r="EC377" s="53"/>
      <c r="ED377" s="53"/>
      <c r="EE377" s="53"/>
      <c r="EF377" s="53"/>
      <c r="EG377" s="53"/>
      <c r="EH377" s="53"/>
      <c r="EI377" s="53"/>
      <c r="EJ377" s="53"/>
    </row>
    <row r="378" spans="1:140" s="2" customFormat="1" ht="12.75" customHeight="1">
      <c r="A378" s="44"/>
      <c r="B378" s="44"/>
      <c r="CM378" s="54" t="s">
        <v>39</v>
      </c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 t="s">
        <v>31</v>
      </c>
      <c r="DH378" s="54"/>
      <c r="DI378" s="54"/>
      <c r="DJ378" s="54"/>
      <c r="DK378" s="54"/>
      <c r="DL378" s="54"/>
      <c r="DM378" s="54"/>
      <c r="DN378" s="54"/>
      <c r="DO378" s="54"/>
      <c r="DP378" s="54"/>
      <c r="DQ378" s="54"/>
      <c r="DR378" s="54"/>
      <c r="DS378" s="54"/>
      <c r="DT378" s="54"/>
      <c r="DU378" s="54"/>
      <c r="DV378" s="54"/>
      <c r="DW378" s="54"/>
      <c r="DX378" s="54"/>
      <c r="DY378" s="54"/>
      <c r="DZ378" s="54"/>
      <c r="EA378" s="54"/>
      <c r="EB378" s="54"/>
      <c r="EC378" s="54"/>
      <c r="ED378" s="54"/>
      <c r="EE378" s="54"/>
      <c r="EF378" s="54"/>
      <c r="EG378" s="54"/>
      <c r="EH378" s="54"/>
      <c r="EI378" s="54"/>
      <c r="EJ378" s="54"/>
    </row>
    <row r="379" spans="1:140" ht="15">
      <c r="A379" s="3" t="s">
        <v>262</v>
      </c>
      <c r="B379" s="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 t="s">
        <v>34</v>
      </c>
      <c r="DH379" s="53"/>
      <c r="DI379" s="53"/>
      <c r="DJ379" s="53"/>
      <c r="DK379" s="53"/>
      <c r="DL379" s="53"/>
      <c r="DM379" s="53"/>
      <c r="DN379" s="53"/>
      <c r="DO379" s="53"/>
      <c r="DP379" s="53"/>
      <c r="DQ379" s="53"/>
      <c r="DR379" s="53"/>
      <c r="DS379" s="53"/>
      <c r="DT379" s="53"/>
      <c r="DU379" s="53"/>
      <c r="DV379" s="53"/>
      <c r="DW379" s="53"/>
      <c r="DX379" s="53"/>
      <c r="DY379" s="53"/>
      <c r="DZ379" s="53"/>
      <c r="EA379" s="53"/>
      <c r="EB379" s="53"/>
      <c r="EC379" s="53"/>
      <c r="ED379" s="53"/>
      <c r="EE379" s="53"/>
      <c r="EF379" s="53"/>
      <c r="EG379" s="53"/>
      <c r="EH379" s="53"/>
      <c r="EI379" s="53"/>
      <c r="EJ379" s="53"/>
    </row>
    <row r="380" spans="1:140" s="2" customFormat="1" ht="12.75" customHeight="1">
      <c r="A380" s="44"/>
      <c r="B380" s="44"/>
      <c r="CM380" s="54" t="s">
        <v>39</v>
      </c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 t="s">
        <v>31</v>
      </c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  <c r="DW380" s="54"/>
      <c r="DX380" s="54"/>
      <c r="DY380" s="54"/>
      <c r="DZ380" s="54"/>
      <c r="EA380" s="54"/>
      <c r="EB380" s="54"/>
      <c r="EC380" s="54"/>
      <c r="ED380" s="54"/>
      <c r="EE380" s="54"/>
      <c r="EF380" s="54"/>
      <c r="EG380" s="54"/>
      <c r="EH380" s="54"/>
      <c r="EI380" s="54"/>
      <c r="EJ380" s="54"/>
    </row>
    <row r="381" spans="1:140" ht="15">
      <c r="A381" s="3"/>
      <c r="B381" s="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 t="s">
        <v>267</v>
      </c>
      <c r="DH381" s="53"/>
      <c r="DI381" s="53"/>
      <c r="DJ381" s="53"/>
      <c r="DK381" s="53"/>
      <c r="DL381" s="53"/>
      <c r="DM381" s="53"/>
      <c r="DN381" s="53"/>
      <c r="DO381" s="53"/>
      <c r="DP381" s="53"/>
      <c r="DQ381" s="53"/>
      <c r="DR381" s="53"/>
      <c r="DS381" s="53"/>
      <c r="DT381" s="53"/>
      <c r="DU381" s="53"/>
      <c r="DV381" s="53"/>
      <c r="DW381" s="53"/>
      <c r="DX381" s="53"/>
      <c r="DY381" s="53"/>
      <c r="DZ381" s="53"/>
      <c r="EA381" s="53"/>
      <c r="EB381" s="53"/>
      <c r="EC381" s="53"/>
      <c r="ED381" s="53"/>
      <c r="EE381" s="53"/>
      <c r="EF381" s="53"/>
      <c r="EG381" s="53"/>
      <c r="EH381" s="53"/>
      <c r="EI381" s="53"/>
      <c r="EJ381" s="53"/>
    </row>
    <row r="382" spans="1:140" s="2" customFormat="1" ht="12.75" customHeight="1">
      <c r="A382" s="44"/>
      <c r="B382" s="44"/>
      <c r="CM382" s="54" t="s">
        <v>39</v>
      </c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 t="s">
        <v>31</v>
      </c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  <c r="DW382" s="54"/>
      <c r="DX382" s="54"/>
      <c r="DY382" s="54"/>
      <c r="DZ382" s="54"/>
      <c r="EA382" s="54"/>
      <c r="EB382" s="54"/>
      <c r="EC382" s="54"/>
      <c r="ED382" s="54"/>
      <c r="EE382" s="54"/>
      <c r="EF382" s="54"/>
      <c r="EG382" s="54"/>
      <c r="EH382" s="54"/>
      <c r="EI382" s="54"/>
      <c r="EJ382" s="54"/>
    </row>
    <row r="383" spans="1:35" ht="15">
      <c r="A383" s="3" t="s">
        <v>263</v>
      </c>
      <c r="B383" s="3"/>
      <c r="G383" s="47" t="s">
        <v>264</v>
      </c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</row>
    <row r="384" spans="1:39" ht="15">
      <c r="A384" s="48" t="s">
        <v>40</v>
      </c>
      <c r="B384" s="48"/>
      <c r="C384" s="49" t="s">
        <v>41</v>
      </c>
      <c r="D384" s="49"/>
      <c r="E384" s="49"/>
      <c r="F384" s="49"/>
      <c r="G384" s="50" t="s">
        <v>40</v>
      </c>
      <c r="H384" s="50"/>
      <c r="I384" s="50"/>
      <c r="J384" s="49" t="s">
        <v>271</v>
      </c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51">
        <v>20</v>
      </c>
      <c r="AC384" s="51"/>
      <c r="AD384" s="51"/>
      <c r="AE384" s="51"/>
      <c r="AF384" s="52" t="s">
        <v>42</v>
      </c>
      <c r="AG384" s="52"/>
      <c r="AH384" s="52"/>
      <c r="AI384" s="52"/>
      <c r="AJ384" s="46" t="s">
        <v>43</v>
      </c>
      <c r="AK384" s="46"/>
      <c r="AL384" s="46"/>
      <c r="AM384" s="46"/>
    </row>
  </sheetData>
  <sheetProtection/>
  <mergeCells count="2335">
    <mergeCell ref="CM372:DF372"/>
    <mergeCell ref="DG372:EJ372"/>
    <mergeCell ref="CM375:DF375"/>
    <mergeCell ref="CM379:DF379"/>
    <mergeCell ref="DG379:EJ379"/>
    <mergeCell ref="CM380:DF380"/>
    <mergeCell ref="DG380:EJ380"/>
    <mergeCell ref="BX365:CL365"/>
    <mergeCell ref="CM365:DM365"/>
    <mergeCell ref="A364:BW364"/>
    <mergeCell ref="A365:BW365"/>
    <mergeCell ref="DG375:EJ375"/>
    <mergeCell ref="B366:BW366"/>
    <mergeCell ref="BX366:CL366"/>
    <mergeCell ref="CM366:DM366"/>
    <mergeCell ref="B367:BW367"/>
    <mergeCell ref="BX367:CL367"/>
    <mergeCell ref="B357:BW357"/>
    <mergeCell ref="BX357:CL357"/>
    <mergeCell ref="CM357:DM357"/>
    <mergeCell ref="BU362:BX362"/>
    <mergeCell ref="BY362:CB362"/>
    <mergeCell ref="BX364:CL364"/>
    <mergeCell ref="CM364:DM364"/>
    <mergeCell ref="AY352:BP352"/>
    <mergeCell ref="BX354:CL354"/>
    <mergeCell ref="CM354:DM354"/>
    <mergeCell ref="BX355:CL355"/>
    <mergeCell ref="CM355:DM355"/>
    <mergeCell ref="B356:BW356"/>
    <mergeCell ref="BX356:CL356"/>
    <mergeCell ref="CM356:DM356"/>
    <mergeCell ref="CF347:CS347"/>
    <mergeCell ref="CT347:DG347"/>
    <mergeCell ref="DH347:DU347"/>
    <mergeCell ref="DV347:EI347"/>
    <mergeCell ref="EJ347:EW347"/>
    <mergeCell ref="EX347:FK347"/>
    <mergeCell ref="DH346:DU346"/>
    <mergeCell ref="DV346:EI346"/>
    <mergeCell ref="EJ346:EW346"/>
    <mergeCell ref="EX346:FK346"/>
    <mergeCell ref="B347:V347"/>
    <mergeCell ref="W347:AE347"/>
    <mergeCell ref="AF347:AO347"/>
    <mergeCell ref="AP347:BC347"/>
    <mergeCell ref="BD347:BQ347"/>
    <mergeCell ref="BR347:CE347"/>
    <mergeCell ref="DV345:EI345"/>
    <mergeCell ref="EJ345:EW345"/>
    <mergeCell ref="EX345:FK345"/>
    <mergeCell ref="W346:AE346"/>
    <mergeCell ref="AF346:AO346"/>
    <mergeCell ref="AP346:BC346"/>
    <mergeCell ref="BD346:BQ346"/>
    <mergeCell ref="BR346:CE346"/>
    <mergeCell ref="CF346:CS346"/>
    <mergeCell ref="CT346:DG346"/>
    <mergeCell ref="CZ333:DO333"/>
    <mergeCell ref="DP333:EE333"/>
    <mergeCell ref="EF333:EU333"/>
    <mergeCell ref="EV333:FK333"/>
    <mergeCell ref="AP345:BC345"/>
    <mergeCell ref="BD345:BQ345"/>
    <mergeCell ref="BR345:CE345"/>
    <mergeCell ref="CF345:CS345"/>
    <mergeCell ref="CT345:DG345"/>
    <mergeCell ref="DH345:DU345"/>
    <mergeCell ref="CZ332:DO332"/>
    <mergeCell ref="DP332:EE332"/>
    <mergeCell ref="EF332:EU332"/>
    <mergeCell ref="EV332:FK332"/>
    <mergeCell ref="B333:AB333"/>
    <mergeCell ref="AC333:AK333"/>
    <mergeCell ref="AL333:AZ333"/>
    <mergeCell ref="BA333:BP333"/>
    <mergeCell ref="BQ333:CF333"/>
    <mergeCell ref="CG333:CY333"/>
    <mergeCell ref="CZ331:DO331"/>
    <mergeCell ref="DP331:EE331"/>
    <mergeCell ref="EF331:EU331"/>
    <mergeCell ref="EV331:FK331"/>
    <mergeCell ref="B332:AB332"/>
    <mergeCell ref="AC332:AK332"/>
    <mergeCell ref="AL332:AZ332"/>
    <mergeCell ref="BA332:BP332"/>
    <mergeCell ref="BQ332:CF332"/>
    <mergeCell ref="CG332:CY332"/>
    <mergeCell ref="CZ330:DO330"/>
    <mergeCell ref="DP330:EE330"/>
    <mergeCell ref="EF330:EU330"/>
    <mergeCell ref="EV330:FK330"/>
    <mergeCell ref="B331:AB331"/>
    <mergeCell ref="AC331:AK331"/>
    <mergeCell ref="AL331:AZ331"/>
    <mergeCell ref="BA331:BP331"/>
    <mergeCell ref="BQ331:CF331"/>
    <mergeCell ref="CG331:CY331"/>
    <mergeCell ref="CZ329:DO329"/>
    <mergeCell ref="DP329:EE329"/>
    <mergeCell ref="EF329:EU329"/>
    <mergeCell ref="EV329:FK329"/>
    <mergeCell ref="B330:AB330"/>
    <mergeCell ref="AC330:AK330"/>
    <mergeCell ref="AL330:AZ330"/>
    <mergeCell ref="BA330:BP330"/>
    <mergeCell ref="BQ330:CF330"/>
    <mergeCell ref="CG330:CY330"/>
    <mergeCell ref="CZ328:DO328"/>
    <mergeCell ref="DP328:EE328"/>
    <mergeCell ref="EF328:EU328"/>
    <mergeCell ref="EV328:FK328"/>
    <mergeCell ref="B329:AB329"/>
    <mergeCell ref="AC329:AK329"/>
    <mergeCell ref="AL329:AZ329"/>
    <mergeCell ref="BA329:BP329"/>
    <mergeCell ref="BQ329:CF329"/>
    <mergeCell ref="CG329:CY329"/>
    <mergeCell ref="CZ327:DO327"/>
    <mergeCell ref="DP327:EE327"/>
    <mergeCell ref="EF327:EU327"/>
    <mergeCell ref="EV327:FK327"/>
    <mergeCell ref="B328:AB328"/>
    <mergeCell ref="AC328:AK328"/>
    <mergeCell ref="AL328:AZ328"/>
    <mergeCell ref="BA328:BP328"/>
    <mergeCell ref="BQ328:CF328"/>
    <mergeCell ref="CG328:CY328"/>
    <mergeCell ref="CZ326:DO326"/>
    <mergeCell ref="DP326:EE326"/>
    <mergeCell ref="EF326:EU326"/>
    <mergeCell ref="EV326:FK326"/>
    <mergeCell ref="B327:AB327"/>
    <mergeCell ref="AC327:AK327"/>
    <mergeCell ref="AL327:AZ327"/>
    <mergeCell ref="BA327:BP327"/>
    <mergeCell ref="BQ327:CF327"/>
    <mergeCell ref="CG327:CY327"/>
    <mergeCell ref="CZ325:DO325"/>
    <mergeCell ref="DP325:EE325"/>
    <mergeCell ref="EF325:EU325"/>
    <mergeCell ref="EV325:FK325"/>
    <mergeCell ref="B326:AB326"/>
    <mergeCell ref="AC326:AK326"/>
    <mergeCell ref="AL326:AZ326"/>
    <mergeCell ref="BA326:BP326"/>
    <mergeCell ref="BQ326:CF326"/>
    <mergeCell ref="CG326:CY326"/>
    <mergeCell ref="CG324:CY324"/>
    <mergeCell ref="CZ324:DO324"/>
    <mergeCell ref="DP324:EE324"/>
    <mergeCell ref="EF324:EU324"/>
    <mergeCell ref="EV324:FK324"/>
    <mergeCell ref="AC325:AK325"/>
    <mergeCell ref="AL325:AZ325"/>
    <mergeCell ref="BA325:BP325"/>
    <mergeCell ref="BQ325:CF325"/>
    <mergeCell ref="CG325:CY325"/>
    <mergeCell ref="EV322:FK322"/>
    <mergeCell ref="AC323:AK323"/>
    <mergeCell ref="AL323:AZ323"/>
    <mergeCell ref="BA323:BP323"/>
    <mergeCell ref="BQ323:CF323"/>
    <mergeCell ref="CG323:CY323"/>
    <mergeCell ref="CZ323:DO323"/>
    <mergeCell ref="DP323:EE323"/>
    <mergeCell ref="EF323:EU323"/>
    <mergeCell ref="EV323:FK323"/>
    <mergeCell ref="EF321:EU321"/>
    <mergeCell ref="EV321:FK321"/>
    <mergeCell ref="AC322:AK322"/>
    <mergeCell ref="AL322:AZ322"/>
    <mergeCell ref="BA322:BP322"/>
    <mergeCell ref="BQ322:CF322"/>
    <mergeCell ref="CG322:CY322"/>
    <mergeCell ref="CZ322:DO322"/>
    <mergeCell ref="DP322:EE322"/>
    <mergeCell ref="EF322:EU322"/>
    <mergeCell ref="AL321:AZ321"/>
    <mergeCell ref="BA321:BP321"/>
    <mergeCell ref="BQ321:CF321"/>
    <mergeCell ref="CG321:CY321"/>
    <mergeCell ref="CZ321:DO321"/>
    <mergeCell ref="DP321:EE321"/>
    <mergeCell ref="EV319:FK319"/>
    <mergeCell ref="AC320:AK320"/>
    <mergeCell ref="AL320:AZ320"/>
    <mergeCell ref="BA320:BP320"/>
    <mergeCell ref="BQ320:CF320"/>
    <mergeCell ref="CG320:CY320"/>
    <mergeCell ref="CZ320:DO320"/>
    <mergeCell ref="DP320:EE320"/>
    <mergeCell ref="EF320:EU320"/>
    <mergeCell ref="EV320:FK320"/>
    <mergeCell ref="EF318:EU318"/>
    <mergeCell ref="EV318:FK318"/>
    <mergeCell ref="AC319:AK319"/>
    <mergeCell ref="AL319:AZ319"/>
    <mergeCell ref="BA319:BP319"/>
    <mergeCell ref="BQ319:CF319"/>
    <mergeCell ref="CG319:CY319"/>
    <mergeCell ref="CZ319:DO319"/>
    <mergeCell ref="DP319:EE319"/>
    <mergeCell ref="EF319:EU319"/>
    <mergeCell ref="EF317:EU317"/>
    <mergeCell ref="EV317:FK317"/>
    <mergeCell ref="B318:AB318"/>
    <mergeCell ref="AC318:AK318"/>
    <mergeCell ref="AL318:AZ318"/>
    <mergeCell ref="BA318:BP318"/>
    <mergeCell ref="BQ318:CF318"/>
    <mergeCell ref="CG318:CY318"/>
    <mergeCell ref="CZ318:DO318"/>
    <mergeCell ref="DP318:EE318"/>
    <mergeCell ref="EF316:EU316"/>
    <mergeCell ref="EV316:FK316"/>
    <mergeCell ref="B317:AB317"/>
    <mergeCell ref="AC317:AK317"/>
    <mergeCell ref="AL317:AZ317"/>
    <mergeCell ref="BA317:BP317"/>
    <mergeCell ref="BQ317:CF317"/>
    <mergeCell ref="CG317:CY317"/>
    <mergeCell ref="CZ317:DO317"/>
    <mergeCell ref="DP317:EE317"/>
    <mergeCell ref="EF315:EU315"/>
    <mergeCell ref="EV315:FK315"/>
    <mergeCell ref="B316:AB316"/>
    <mergeCell ref="AC316:AK316"/>
    <mergeCell ref="AL316:AZ316"/>
    <mergeCell ref="BA316:BP316"/>
    <mergeCell ref="BQ316:CF316"/>
    <mergeCell ref="CG316:CY316"/>
    <mergeCell ref="CZ316:DO316"/>
    <mergeCell ref="DP316:EE316"/>
    <mergeCell ref="EF314:EU314"/>
    <mergeCell ref="EV314:FK314"/>
    <mergeCell ref="B315:AB315"/>
    <mergeCell ref="AC315:AK315"/>
    <mergeCell ref="AL315:AZ315"/>
    <mergeCell ref="BA315:BP315"/>
    <mergeCell ref="BQ315:CF315"/>
    <mergeCell ref="CG315:CY315"/>
    <mergeCell ref="CZ315:DO315"/>
    <mergeCell ref="DP315:EE315"/>
    <mergeCell ref="EF313:EU313"/>
    <mergeCell ref="EV313:FK313"/>
    <mergeCell ref="B314:AB314"/>
    <mergeCell ref="AC314:AK314"/>
    <mergeCell ref="AL314:AZ314"/>
    <mergeCell ref="BA314:BP314"/>
    <mergeCell ref="BQ314:CF314"/>
    <mergeCell ref="CG314:CY314"/>
    <mergeCell ref="CZ314:DO314"/>
    <mergeCell ref="DP314:EE314"/>
    <mergeCell ref="EF312:EU312"/>
    <mergeCell ref="EV312:FK312"/>
    <mergeCell ref="B313:AB313"/>
    <mergeCell ref="AC313:AK313"/>
    <mergeCell ref="AL313:AZ313"/>
    <mergeCell ref="BA313:BP313"/>
    <mergeCell ref="BQ313:CF313"/>
    <mergeCell ref="CG313:CY313"/>
    <mergeCell ref="CZ313:DO313"/>
    <mergeCell ref="DP313:EE313"/>
    <mergeCell ref="EF311:EU311"/>
    <mergeCell ref="EV311:FK311"/>
    <mergeCell ref="B312:AB312"/>
    <mergeCell ref="AC312:AK312"/>
    <mergeCell ref="AL312:AZ312"/>
    <mergeCell ref="BA312:BP312"/>
    <mergeCell ref="BQ312:CF312"/>
    <mergeCell ref="CG312:CY312"/>
    <mergeCell ref="CZ312:DO312"/>
    <mergeCell ref="DP312:EE312"/>
    <mergeCell ref="AL311:AZ311"/>
    <mergeCell ref="BA311:BP311"/>
    <mergeCell ref="BQ311:CF311"/>
    <mergeCell ref="CG311:CY311"/>
    <mergeCell ref="CZ311:DO311"/>
    <mergeCell ref="DP311:EE311"/>
    <mergeCell ref="EV309:FK309"/>
    <mergeCell ref="B310:AB310"/>
    <mergeCell ref="AL310:AZ310"/>
    <mergeCell ref="BA310:BP310"/>
    <mergeCell ref="BQ310:CF310"/>
    <mergeCell ref="CG310:CY310"/>
    <mergeCell ref="CZ310:DO310"/>
    <mergeCell ref="DP310:EE310"/>
    <mergeCell ref="EF310:EU310"/>
    <mergeCell ref="EV310:FK310"/>
    <mergeCell ref="EF308:EU308"/>
    <mergeCell ref="EV308:FK308"/>
    <mergeCell ref="B309:AB309"/>
    <mergeCell ref="AL309:AZ309"/>
    <mergeCell ref="BA309:BP309"/>
    <mergeCell ref="BQ309:CF309"/>
    <mergeCell ref="CG309:CY309"/>
    <mergeCell ref="CZ309:DO309"/>
    <mergeCell ref="DP309:EE309"/>
    <mergeCell ref="EF309:EU309"/>
    <mergeCell ref="AL308:AZ308"/>
    <mergeCell ref="BA308:BP308"/>
    <mergeCell ref="BQ308:CF308"/>
    <mergeCell ref="CG308:CY308"/>
    <mergeCell ref="CZ308:DO308"/>
    <mergeCell ref="DP308:EE308"/>
    <mergeCell ref="EV306:FK306"/>
    <mergeCell ref="B307:AB307"/>
    <mergeCell ref="AL307:AZ307"/>
    <mergeCell ref="BA307:BP307"/>
    <mergeCell ref="BQ307:CF307"/>
    <mergeCell ref="CG307:CY307"/>
    <mergeCell ref="CZ307:DO307"/>
    <mergeCell ref="DP307:EE307"/>
    <mergeCell ref="EF307:EU307"/>
    <mergeCell ref="EV307:FK307"/>
    <mergeCell ref="EF305:EU305"/>
    <mergeCell ref="EV305:FK305"/>
    <mergeCell ref="B306:AB306"/>
    <mergeCell ref="AL306:AZ306"/>
    <mergeCell ref="BA306:BP306"/>
    <mergeCell ref="BQ306:CF306"/>
    <mergeCell ref="CG306:CY306"/>
    <mergeCell ref="CZ306:DO306"/>
    <mergeCell ref="DP306:EE306"/>
    <mergeCell ref="EF306:EU306"/>
    <mergeCell ref="EF304:EU304"/>
    <mergeCell ref="EV304:FK304"/>
    <mergeCell ref="B305:AB305"/>
    <mergeCell ref="AC305:AK305"/>
    <mergeCell ref="AL305:AZ305"/>
    <mergeCell ref="BA305:BP305"/>
    <mergeCell ref="BQ305:CF305"/>
    <mergeCell ref="CG305:CY305"/>
    <mergeCell ref="CZ305:DO305"/>
    <mergeCell ref="DP305:EE305"/>
    <mergeCell ref="EF303:EU303"/>
    <mergeCell ref="EV303:FK303"/>
    <mergeCell ref="B304:AB304"/>
    <mergeCell ref="AC304:AK304"/>
    <mergeCell ref="AL304:AZ304"/>
    <mergeCell ref="BA304:BP304"/>
    <mergeCell ref="BQ304:CF304"/>
    <mergeCell ref="CG304:CY304"/>
    <mergeCell ref="CZ304:DO304"/>
    <mergeCell ref="DP304:EE304"/>
    <mergeCell ref="EF302:EU302"/>
    <mergeCell ref="EV302:FK302"/>
    <mergeCell ref="B303:AB303"/>
    <mergeCell ref="AC303:AK303"/>
    <mergeCell ref="AL303:AZ303"/>
    <mergeCell ref="BA303:BP303"/>
    <mergeCell ref="BQ303:CF303"/>
    <mergeCell ref="CG303:CY303"/>
    <mergeCell ref="CZ303:DO303"/>
    <mergeCell ref="DP303:EE303"/>
    <mergeCell ref="AL302:AZ302"/>
    <mergeCell ref="BA302:BP302"/>
    <mergeCell ref="BQ302:CF302"/>
    <mergeCell ref="CG302:CY302"/>
    <mergeCell ref="CZ302:DO302"/>
    <mergeCell ref="DP302:EE302"/>
    <mergeCell ref="EF300:EU300"/>
    <mergeCell ref="EV300:FK300"/>
    <mergeCell ref="AL301:AZ301"/>
    <mergeCell ref="BA301:BP301"/>
    <mergeCell ref="BQ301:CF301"/>
    <mergeCell ref="CG301:CY301"/>
    <mergeCell ref="CZ301:DO301"/>
    <mergeCell ref="DP301:EE301"/>
    <mergeCell ref="EF301:EU301"/>
    <mergeCell ref="EV301:FK301"/>
    <mergeCell ref="AL300:AZ300"/>
    <mergeCell ref="BA300:BP300"/>
    <mergeCell ref="BQ300:CF300"/>
    <mergeCell ref="CG300:CY300"/>
    <mergeCell ref="CZ300:DO300"/>
    <mergeCell ref="DP300:EE300"/>
    <mergeCell ref="EF298:EU298"/>
    <mergeCell ref="EV298:FK298"/>
    <mergeCell ref="AL299:AZ299"/>
    <mergeCell ref="BA299:BP299"/>
    <mergeCell ref="BQ299:CF299"/>
    <mergeCell ref="CG299:CY299"/>
    <mergeCell ref="CZ299:DO299"/>
    <mergeCell ref="DP299:EE299"/>
    <mergeCell ref="EF299:EU299"/>
    <mergeCell ref="EV299:FK299"/>
    <mergeCell ref="AL298:AZ298"/>
    <mergeCell ref="BA298:BP298"/>
    <mergeCell ref="BQ298:CF298"/>
    <mergeCell ref="CG298:CY298"/>
    <mergeCell ref="CZ298:DO298"/>
    <mergeCell ref="DP298:EE298"/>
    <mergeCell ref="EV296:FK296"/>
    <mergeCell ref="B297:AB297"/>
    <mergeCell ref="AL297:AZ297"/>
    <mergeCell ref="BA297:BP297"/>
    <mergeCell ref="BQ297:CF297"/>
    <mergeCell ref="CG297:CY297"/>
    <mergeCell ref="CZ297:DO297"/>
    <mergeCell ref="DP297:EE297"/>
    <mergeCell ref="EF297:EU297"/>
    <mergeCell ref="EV297:FK297"/>
    <mergeCell ref="EF295:EU295"/>
    <mergeCell ref="EV295:FK295"/>
    <mergeCell ref="B296:AB296"/>
    <mergeCell ref="AL296:AZ296"/>
    <mergeCell ref="BA296:BP296"/>
    <mergeCell ref="BQ296:CF296"/>
    <mergeCell ref="CG296:CY296"/>
    <mergeCell ref="CZ296:DO296"/>
    <mergeCell ref="DP296:EE296"/>
    <mergeCell ref="EF296:EU296"/>
    <mergeCell ref="AL295:AZ295"/>
    <mergeCell ref="BA295:BP295"/>
    <mergeCell ref="BQ295:CF295"/>
    <mergeCell ref="CG295:CY295"/>
    <mergeCell ref="CZ295:DO295"/>
    <mergeCell ref="DP295:EE295"/>
    <mergeCell ref="EV293:FK293"/>
    <mergeCell ref="B294:AB294"/>
    <mergeCell ref="AL294:AZ294"/>
    <mergeCell ref="BA294:BP294"/>
    <mergeCell ref="BQ294:CF294"/>
    <mergeCell ref="CG294:CY294"/>
    <mergeCell ref="CZ294:DO294"/>
    <mergeCell ref="DP294:EE294"/>
    <mergeCell ref="EF294:EU294"/>
    <mergeCell ref="EV294:FK294"/>
    <mergeCell ref="EF292:EU292"/>
    <mergeCell ref="EV292:FK292"/>
    <mergeCell ref="B293:AB293"/>
    <mergeCell ref="AL293:AZ293"/>
    <mergeCell ref="BA293:BP293"/>
    <mergeCell ref="BQ293:CF293"/>
    <mergeCell ref="CG293:CY293"/>
    <mergeCell ref="CZ293:DO293"/>
    <mergeCell ref="DP293:EE293"/>
    <mergeCell ref="EF293:EU293"/>
    <mergeCell ref="DP291:EE291"/>
    <mergeCell ref="EF291:EU291"/>
    <mergeCell ref="EV291:FK291"/>
    <mergeCell ref="B292:AB292"/>
    <mergeCell ref="AL292:AZ292"/>
    <mergeCell ref="BA292:BP292"/>
    <mergeCell ref="BQ292:CF292"/>
    <mergeCell ref="CG292:CY292"/>
    <mergeCell ref="CZ292:DO292"/>
    <mergeCell ref="DP292:EE292"/>
    <mergeCell ref="DP290:EE290"/>
    <mergeCell ref="EF290:EU290"/>
    <mergeCell ref="EV290:FK290"/>
    <mergeCell ref="B291:AB291"/>
    <mergeCell ref="AC291:AK291"/>
    <mergeCell ref="AL291:AZ291"/>
    <mergeCell ref="BA291:BP291"/>
    <mergeCell ref="BQ291:CF291"/>
    <mergeCell ref="CG291:CY291"/>
    <mergeCell ref="CZ291:DO291"/>
    <mergeCell ref="DP289:EE289"/>
    <mergeCell ref="EF289:EU289"/>
    <mergeCell ref="EV289:FK289"/>
    <mergeCell ref="B290:AB290"/>
    <mergeCell ref="AC290:AK290"/>
    <mergeCell ref="AL290:AZ290"/>
    <mergeCell ref="BA290:BP290"/>
    <mergeCell ref="BQ290:CF290"/>
    <mergeCell ref="CG290:CY290"/>
    <mergeCell ref="CZ290:DO290"/>
    <mergeCell ref="DP288:EE288"/>
    <mergeCell ref="EF288:EU288"/>
    <mergeCell ref="EV288:FK288"/>
    <mergeCell ref="B289:AB289"/>
    <mergeCell ref="AC289:AK289"/>
    <mergeCell ref="AL289:AZ289"/>
    <mergeCell ref="BA289:BP289"/>
    <mergeCell ref="BQ289:CF289"/>
    <mergeCell ref="CG289:CY289"/>
    <mergeCell ref="CZ289:DO289"/>
    <mergeCell ref="DP287:EE287"/>
    <mergeCell ref="EF287:EU287"/>
    <mergeCell ref="EV287:FK287"/>
    <mergeCell ref="B288:AB288"/>
    <mergeCell ref="AC288:AK288"/>
    <mergeCell ref="AL288:AZ288"/>
    <mergeCell ref="BA288:BP288"/>
    <mergeCell ref="BQ288:CF288"/>
    <mergeCell ref="CG288:CY288"/>
    <mergeCell ref="CZ288:DO288"/>
    <mergeCell ref="DP286:EE286"/>
    <mergeCell ref="EF286:EU286"/>
    <mergeCell ref="EV286:FK286"/>
    <mergeCell ref="B287:AB287"/>
    <mergeCell ref="AC287:AK287"/>
    <mergeCell ref="AL287:AZ287"/>
    <mergeCell ref="BA287:BP287"/>
    <mergeCell ref="BQ287:CF287"/>
    <mergeCell ref="CG287:CY287"/>
    <mergeCell ref="CZ287:DO287"/>
    <mergeCell ref="DP285:EE285"/>
    <mergeCell ref="EF285:EU285"/>
    <mergeCell ref="EV285:FK285"/>
    <mergeCell ref="B286:AB286"/>
    <mergeCell ref="AC286:AK286"/>
    <mergeCell ref="AL286:AZ286"/>
    <mergeCell ref="BA286:BP286"/>
    <mergeCell ref="BQ286:CF286"/>
    <mergeCell ref="CG286:CY286"/>
    <mergeCell ref="CZ286:DO286"/>
    <mergeCell ref="DP284:EE284"/>
    <mergeCell ref="EF284:EU284"/>
    <mergeCell ref="EV284:FK284"/>
    <mergeCell ref="B285:AB285"/>
    <mergeCell ref="AC285:AK285"/>
    <mergeCell ref="AL285:AZ285"/>
    <mergeCell ref="BA285:BP285"/>
    <mergeCell ref="BQ285:CF285"/>
    <mergeCell ref="CG285:CY285"/>
    <mergeCell ref="CZ285:DO285"/>
    <mergeCell ref="DP283:EE283"/>
    <mergeCell ref="EF283:EU283"/>
    <mergeCell ref="EV283:FK283"/>
    <mergeCell ref="B284:AB284"/>
    <mergeCell ref="AC284:AK284"/>
    <mergeCell ref="AL284:AZ284"/>
    <mergeCell ref="BA284:BP284"/>
    <mergeCell ref="BQ284:CF284"/>
    <mergeCell ref="CG284:CY284"/>
    <mergeCell ref="CZ284:DO284"/>
    <mergeCell ref="DP282:EE282"/>
    <mergeCell ref="EF282:EU282"/>
    <mergeCell ref="EV282:FK282"/>
    <mergeCell ref="B283:AB283"/>
    <mergeCell ref="AC283:AK283"/>
    <mergeCell ref="AL283:AZ283"/>
    <mergeCell ref="BA283:BP283"/>
    <mergeCell ref="BQ283:CF283"/>
    <mergeCell ref="CG283:CY283"/>
    <mergeCell ref="CZ283:DO283"/>
    <mergeCell ref="DP281:EE281"/>
    <mergeCell ref="EF281:EU281"/>
    <mergeCell ref="EV281:FK281"/>
    <mergeCell ref="B282:AB282"/>
    <mergeCell ref="AC282:AK282"/>
    <mergeCell ref="AL282:AZ282"/>
    <mergeCell ref="BA282:BP282"/>
    <mergeCell ref="BQ282:CF282"/>
    <mergeCell ref="CG282:CY282"/>
    <mergeCell ref="CZ282:DO282"/>
    <mergeCell ref="DP280:EE280"/>
    <mergeCell ref="EF280:EU280"/>
    <mergeCell ref="EV280:FK280"/>
    <mergeCell ref="B281:AB281"/>
    <mergeCell ref="AC281:AK281"/>
    <mergeCell ref="AL281:AZ281"/>
    <mergeCell ref="BA281:BP281"/>
    <mergeCell ref="BQ281:CF281"/>
    <mergeCell ref="CG281:CY281"/>
    <mergeCell ref="CZ281:DO281"/>
    <mergeCell ref="DP279:EE279"/>
    <mergeCell ref="EF279:EU279"/>
    <mergeCell ref="EV279:FK279"/>
    <mergeCell ref="B280:AB280"/>
    <mergeCell ref="AC280:AK280"/>
    <mergeCell ref="AL280:AZ280"/>
    <mergeCell ref="BA280:BP280"/>
    <mergeCell ref="BQ280:CF280"/>
    <mergeCell ref="CG280:CY280"/>
    <mergeCell ref="CZ280:DO280"/>
    <mergeCell ref="DP278:EE278"/>
    <mergeCell ref="EF278:EU278"/>
    <mergeCell ref="EV278:FK278"/>
    <mergeCell ref="B279:AB279"/>
    <mergeCell ref="AC279:AK279"/>
    <mergeCell ref="AL279:AZ279"/>
    <mergeCell ref="BA279:BP279"/>
    <mergeCell ref="BQ279:CF279"/>
    <mergeCell ref="CG279:CY279"/>
    <mergeCell ref="CZ279:DO279"/>
    <mergeCell ref="DP277:EE277"/>
    <mergeCell ref="EF277:EU277"/>
    <mergeCell ref="EV277:FK277"/>
    <mergeCell ref="B278:AB278"/>
    <mergeCell ref="AC278:AK278"/>
    <mergeCell ref="AL278:AZ278"/>
    <mergeCell ref="BA278:BP278"/>
    <mergeCell ref="BQ278:CF278"/>
    <mergeCell ref="CG278:CY278"/>
    <mergeCell ref="CZ278:DO278"/>
    <mergeCell ref="DP276:EE276"/>
    <mergeCell ref="EF276:EU276"/>
    <mergeCell ref="EV276:FK276"/>
    <mergeCell ref="B277:AB277"/>
    <mergeCell ref="AC277:AK277"/>
    <mergeCell ref="AL277:AZ277"/>
    <mergeCell ref="BA277:BP277"/>
    <mergeCell ref="BQ277:CF277"/>
    <mergeCell ref="CG277:CY277"/>
    <mergeCell ref="CZ277:DO277"/>
    <mergeCell ref="DP275:EE275"/>
    <mergeCell ref="EF275:EU275"/>
    <mergeCell ref="EV275:FK275"/>
    <mergeCell ref="B276:AB276"/>
    <mergeCell ref="AC276:AK276"/>
    <mergeCell ref="AL276:AZ276"/>
    <mergeCell ref="BA276:BP276"/>
    <mergeCell ref="BQ276:CF276"/>
    <mergeCell ref="CG276:CY276"/>
    <mergeCell ref="CZ276:DO276"/>
    <mergeCell ref="AC275:AK275"/>
    <mergeCell ref="AL275:AZ275"/>
    <mergeCell ref="BA275:BP275"/>
    <mergeCell ref="BQ275:CF275"/>
    <mergeCell ref="CG275:CY275"/>
    <mergeCell ref="CZ275:DO275"/>
    <mergeCell ref="EF264:EU264"/>
    <mergeCell ref="EV264:FK264"/>
    <mergeCell ref="EF273:EU273"/>
    <mergeCell ref="EV273:FK273"/>
    <mergeCell ref="AC274:AK274"/>
    <mergeCell ref="AL274:AZ274"/>
    <mergeCell ref="BA274:BP274"/>
    <mergeCell ref="BQ274:CF274"/>
    <mergeCell ref="CG274:CY274"/>
    <mergeCell ref="CZ274:DO274"/>
    <mergeCell ref="EF263:EU263"/>
    <mergeCell ref="EV263:FK263"/>
    <mergeCell ref="B264:AB264"/>
    <mergeCell ref="AC264:AK264"/>
    <mergeCell ref="AL264:AZ264"/>
    <mergeCell ref="BA264:BP264"/>
    <mergeCell ref="BQ264:CF264"/>
    <mergeCell ref="CG264:CY264"/>
    <mergeCell ref="CZ264:DO264"/>
    <mergeCell ref="DP264:EE264"/>
    <mergeCell ref="EF262:EU262"/>
    <mergeCell ref="EV262:FK262"/>
    <mergeCell ref="B263:AB263"/>
    <mergeCell ref="AC263:AK263"/>
    <mergeCell ref="AL263:AZ263"/>
    <mergeCell ref="BA263:BP263"/>
    <mergeCell ref="BQ263:CF263"/>
    <mergeCell ref="CG263:CY263"/>
    <mergeCell ref="CZ263:DO263"/>
    <mergeCell ref="DP263:EE263"/>
    <mergeCell ref="EF261:EU261"/>
    <mergeCell ref="EV261:FK261"/>
    <mergeCell ref="B262:AB262"/>
    <mergeCell ref="AC262:AK262"/>
    <mergeCell ref="AL262:AZ262"/>
    <mergeCell ref="BA262:BP262"/>
    <mergeCell ref="BQ262:CF262"/>
    <mergeCell ref="CG262:CY262"/>
    <mergeCell ref="CZ262:DO262"/>
    <mergeCell ref="DP262:EE262"/>
    <mergeCell ref="EF260:EU260"/>
    <mergeCell ref="EV260:FK260"/>
    <mergeCell ref="B261:AB261"/>
    <mergeCell ref="AC261:AK261"/>
    <mergeCell ref="AL261:AZ261"/>
    <mergeCell ref="BA261:BP261"/>
    <mergeCell ref="BQ261:CF261"/>
    <mergeCell ref="CG261:CY261"/>
    <mergeCell ref="CZ261:DO261"/>
    <mergeCell ref="DP261:EE261"/>
    <mergeCell ref="EF259:EU259"/>
    <mergeCell ref="EV259:FK259"/>
    <mergeCell ref="B260:AB260"/>
    <mergeCell ref="AC260:AK260"/>
    <mergeCell ref="AL260:AZ260"/>
    <mergeCell ref="BA260:BP260"/>
    <mergeCell ref="BQ260:CF260"/>
    <mergeCell ref="CG260:CY260"/>
    <mergeCell ref="CZ260:DO260"/>
    <mergeCell ref="DP260:EE260"/>
    <mergeCell ref="EF258:EU258"/>
    <mergeCell ref="EV258:FK258"/>
    <mergeCell ref="B259:AB259"/>
    <mergeCell ref="AC259:AK259"/>
    <mergeCell ref="AL259:AZ259"/>
    <mergeCell ref="BA259:BP259"/>
    <mergeCell ref="BQ259:CF259"/>
    <mergeCell ref="CG259:CY259"/>
    <mergeCell ref="CZ259:DO259"/>
    <mergeCell ref="DP259:EE259"/>
    <mergeCell ref="EF257:EU257"/>
    <mergeCell ref="EV257:FK257"/>
    <mergeCell ref="B258:AB258"/>
    <mergeCell ref="AC258:AK258"/>
    <mergeCell ref="AL258:AZ258"/>
    <mergeCell ref="BA258:BP258"/>
    <mergeCell ref="BQ258:CF258"/>
    <mergeCell ref="CG258:CY258"/>
    <mergeCell ref="CZ258:DO258"/>
    <mergeCell ref="DP258:EE258"/>
    <mergeCell ref="EF256:EU256"/>
    <mergeCell ref="EV256:FK256"/>
    <mergeCell ref="B257:AB257"/>
    <mergeCell ref="AC257:AK257"/>
    <mergeCell ref="AL257:AZ257"/>
    <mergeCell ref="BA257:BP257"/>
    <mergeCell ref="BQ257:CF257"/>
    <mergeCell ref="CG257:CY257"/>
    <mergeCell ref="CZ257:DO257"/>
    <mergeCell ref="DP257:EE257"/>
    <mergeCell ref="AL256:AZ256"/>
    <mergeCell ref="BA256:BP256"/>
    <mergeCell ref="BQ256:CF256"/>
    <mergeCell ref="CG256:CY256"/>
    <mergeCell ref="CZ256:DO256"/>
    <mergeCell ref="DP256:EE256"/>
    <mergeCell ref="BQ255:CF255"/>
    <mergeCell ref="CG255:CY255"/>
    <mergeCell ref="CZ255:DO255"/>
    <mergeCell ref="DP255:EE255"/>
    <mergeCell ref="EF255:EU255"/>
    <mergeCell ref="EV255:FK255"/>
    <mergeCell ref="EV253:FK253"/>
    <mergeCell ref="AC254:AK254"/>
    <mergeCell ref="AL254:AZ254"/>
    <mergeCell ref="BA254:BP254"/>
    <mergeCell ref="BQ254:CF254"/>
    <mergeCell ref="CG254:CY254"/>
    <mergeCell ref="CZ254:DO254"/>
    <mergeCell ref="DP254:EE254"/>
    <mergeCell ref="EF254:EU254"/>
    <mergeCell ref="EV254:FK254"/>
    <mergeCell ref="EF252:EU252"/>
    <mergeCell ref="EV252:FK252"/>
    <mergeCell ref="AC253:AK253"/>
    <mergeCell ref="AL253:AZ253"/>
    <mergeCell ref="BA253:BP253"/>
    <mergeCell ref="BQ253:CF253"/>
    <mergeCell ref="CG253:CY253"/>
    <mergeCell ref="CZ253:DO253"/>
    <mergeCell ref="DP253:EE253"/>
    <mergeCell ref="EF253:EU253"/>
    <mergeCell ref="AL252:AZ252"/>
    <mergeCell ref="BA252:BP252"/>
    <mergeCell ref="BQ252:CF252"/>
    <mergeCell ref="CG252:CY252"/>
    <mergeCell ref="CZ252:DO252"/>
    <mergeCell ref="DP252:EE252"/>
    <mergeCell ref="EV250:FK250"/>
    <mergeCell ref="AC251:AK251"/>
    <mergeCell ref="AL251:AZ251"/>
    <mergeCell ref="BA251:BP251"/>
    <mergeCell ref="BQ251:CF251"/>
    <mergeCell ref="CG251:CY251"/>
    <mergeCell ref="CZ251:DO251"/>
    <mergeCell ref="DP251:EE251"/>
    <mergeCell ref="EF251:EU251"/>
    <mergeCell ref="EV251:FK251"/>
    <mergeCell ref="EF249:EU249"/>
    <mergeCell ref="EV249:FK249"/>
    <mergeCell ref="AC250:AK250"/>
    <mergeCell ref="AL250:AZ250"/>
    <mergeCell ref="BA250:BP250"/>
    <mergeCell ref="BQ250:CF250"/>
    <mergeCell ref="CG250:CY250"/>
    <mergeCell ref="CZ250:DO250"/>
    <mergeCell ref="DP250:EE250"/>
    <mergeCell ref="EF250:EU250"/>
    <mergeCell ref="EF248:EU248"/>
    <mergeCell ref="EV248:FK248"/>
    <mergeCell ref="B249:AB249"/>
    <mergeCell ref="AC249:AK249"/>
    <mergeCell ref="AL249:AZ249"/>
    <mergeCell ref="BA249:BP249"/>
    <mergeCell ref="BQ249:CF249"/>
    <mergeCell ref="CG249:CY249"/>
    <mergeCell ref="CZ249:DO249"/>
    <mergeCell ref="DP249:EE249"/>
    <mergeCell ref="EF247:EU247"/>
    <mergeCell ref="EV247:FK247"/>
    <mergeCell ref="B248:AB248"/>
    <mergeCell ref="AC248:AK248"/>
    <mergeCell ref="AL248:AZ248"/>
    <mergeCell ref="BA248:BP248"/>
    <mergeCell ref="BQ248:CF248"/>
    <mergeCell ref="CG248:CY248"/>
    <mergeCell ref="CZ248:DO248"/>
    <mergeCell ref="DP248:EE248"/>
    <mergeCell ref="EF246:EU246"/>
    <mergeCell ref="EV246:FK246"/>
    <mergeCell ref="B247:AB247"/>
    <mergeCell ref="AC247:AK247"/>
    <mergeCell ref="AL247:AZ247"/>
    <mergeCell ref="BA247:BP247"/>
    <mergeCell ref="BQ247:CF247"/>
    <mergeCell ref="CG247:CY247"/>
    <mergeCell ref="CZ247:DO247"/>
    <mergeCell ref="DP247:EE247"/>
    <mergeCell ref="EF245:EU245"/>
    <mergeCell ref="EV245:FK245"/>
    <mergeCell ref="B246:AB246"/>
    <mergeCell ref="AC246:AK246"/>
    <mergeCell ref="AL246:AZ246"/>
    <mergeCell ref="BA246:BP246"/>
    <mergeCell ref="BQ246:CF246"/>
    <mergeCell ref="CG246:CY246"/>
    <mergeCell ref="CZ246:DO246"/>
    <mergeCell ref="DP246:EE246"/>
    <mergeCell ref="EF244:EU244"/>
    <mergeCell ref="EV244:FK244"/>
    <mergeCell ref="B245:AB245"/>
    <mergeCell ref="AC245:AK245"/>
    <mergeCell ref="AL245:AZ245"/>
    <mergeCell ref="BA245:BP245"/>
    <mergeCell ref="BQ245:CF245"/>
    <mergeCell ref="CG245:CY245"/>
    <mergeCell ref="CZ245:DO245"/>
    <mergeCell ref="DP245:EE245"/>
    <mergeCell ref="EF243:EU243"/>
    <mergeCell ref="EV243:FK243"/>
    <mergeCell ref="B244:AB244"/>
    <mergeCell ref="AC244:AK244"/>
    <mergeCell ref="AL244:AZ244"/>
    <mergeCell ref="BA244:BP244"/>
    <mergeCell ref="BQ244:CF244"/>
    <mergeCell ref="CG244:CY244"/>
    <mergeCell ref="CZ244:DO244"/>
    <mergeCell ref="DP244:EE244"/>
    <mergeCell ref="EF242:EU242"/>
    <mergeCell ref="EV242:FK242"/>
    <mergeCell ref="B243:AB243"/>
    <mergeCell ref="AC243:AK243"/>
    <mergeCell ref="AL243:AZ243"/>
    <mergeCell ref="BA243:BP243"/>
    <mergeCell ref="BQ243:CF243"/>
    <mergeCell ref="CG243:CY243"/>
    <mergeCell ref="CZ243:DO243"/>
    <mergeCell ref="DP243:EE243"/>
    <mergeCell ref="EF241:EU241"/>
    <mergeCell ref="EV241:FK241"/>
    <mergeCell ref="B242:AB242"/>
    <mergeCell ref="AC242:AK242"/>
    <mergeCell ref="AL242:AZ242"/>
    <mergeCell ref="BA242:BP242"/>
    <mergeCell ref="BQ242:CF242"/>
    <mergeCell ref="CG242:CY242"/>
    <mergeCell ref="CZ242:DO242"/>
    <mergeCell ref="DP242:EE242"/>
    <mergeCell ref="AL241:AZ241"/>
    <mergeCell ref="BA241:BP241"/>
    <mergeCell ref="BQ241:CF241"/>
    <mergeCell ref="CG241:CY241"/>
    <mergeCell ref="CZ241:DO241"/>
    <mergeCell ref="DP241:EE241"/>
    <mergeCell ref="EV239:FK239"/>
    <mergeCell ref="B240:AB240"/>
    <mergeCell ref="AL240:AZ240"/>
    <mergeCell ref="BA240:BP240"/>
    <mergeCell ref="BQ240:CF240"/>
    <mergeCell ref="CG240:CY240"/>
    <mergeCell ref="CZ240:DO240"/>
    <mergeCell ref="DP240:EE240"/>
    <mergeCell ref="EF240:EU240"/>
    <mergeCell ref="EV240:FK240"/>
    <mergeCell ref="EF238:EU238"/>
    <mergeCell ref="EV238:FK238"/>
    <mergeCell ref="B239:AB239"/>
    <mergeCell ref="AL239:AZ239"/>
    <mergeCell ref="BA239:BP239"/>
    <mergeCell ref="BQ239:CF239"/>
    <mergeCell ref="CG239:CY239"/>
    <mergeCell ref="CZ239:DO239"/>
    <mergeCell ref="DP239:EE239"/>
    <mergeCell ref="EF239:EU239"/>
    <mergeCell ref="DP237:EE237"/>
    <mergeCell ref="EF237:EU237"/>
    <mergeCell ref="EV237:FK237"/>
    <mergeCell ref="B238:AB238"/>
    <mergeCell ref="AL238:AZ238"/>
    <mergeCell ref="BA238:BP238"/>
    <mergeCell ref="BQ238:CF238"/>
    <mergeCell ref="CG238:CY238"/>
    <mergeCell ref="CZ238:DO238"/>
    <mergeCell ref="DP238:EE238"/>
    <mergeCell ref="CZ236:DO236"/>
    <mergeCell ref="DP236:EE236"/>
    <mergeCell ref="EF236:EU236"/>
    <mergeCell ref="EV236:FK236"/>
    <mergeCell ref="B237:AB237"/>
    <mergeCell ref="AL237:AZ237"/>
    <mergeCell ref="BA237:BP237"/>
    <mergeCell ref="BQ237:CF237"/>
    <mergeCell ref="CG237:CY237"/>
    <mergeCell ref="CZ237:DO237"/>
    <mergeCell ref="CZ235:DO235"/>
    <mergeCell ref="DP235:EE235"/>
    <mergeCell ref="EF235:EU235"/>
    <mergeCell ref="EV235:FK235"/>
    <mergeCell ref="B236:AB236"/>
    <mergeCell ref="AC236:AK236"/>
    <mergeCell ref="AL236:AZ236"/>
    <mergeCell ref="BA236:BP236"/>
    <mergeCell ref="BQ236:CF236"/>
    <mergeCell ref="CG236:CY236"/>
    <mergeCell ref="CZ234:DO234"/>
    <mergeCell ref="DP234:EE234"/>
    <mergeCell ref="EF234:EU234"/>
    <mergeCell ref="EV234:FK234"/>
    <mergeCell ref="B235:AB235"/>
    <mergeCell ref="AC235:AK235"/>
    <mergeCell ref="AL235:AZ235"/>
    <mergeCell ref="BA235:BP235"/>
    <mergeCell ref="BQ235:CF235"/>
    <mergeCell ref="CG235:CY235"/>
    <mergeCell ref="CZ233:DO233"/>
    <mergeCell ref="DP233:EE233"/>
    <mergeCell ref="EF233:EU233"/>
    <mergeCell ref="EV233:FK233"/>
    <mergeCell ref="B234:AB234"/>
    <mergeCell ref="AC234:AK234"/>
    <mergeCell ref="AL234:AZ234"/>
    <mergeCell ref="BA234:BP234"/>
    <mergeCell ref="BQ234:CF234"/>
    <mergeCell ref="CG234:CY234"/>
    <mergeCell ref="B233:AB233"/>
    <mergeCell ref="AC233:AK233"/>
    <mergeCell ref="AL233:AZ233"/>
    <mergeCell ref="BA233:BP233"/>
    <mergeCell ref="BQ233:CF233"/>
    <mergeCell ref="CG233:CY233"/>
    <mergeCell ref="EV231:FK231"/>
    <mergeCell ref="AL232:AZ232"/>
    <mergeCell ref="BA232:BP232"/>
    <mergeCell ref="BQ232:CF232"/>
    <mergeCell ref="CG232:CY232"/>
    <mergeCell ref="CZ232:DO232"/>
    <mergeCell ref="DP232:EE232"/>
    <mergeCell ref="EF232:EU232"/>
    <mergeCell ref="EV232:FK232"/>
    <mergeCell ref="BA231:BP231"/>
    <mergeCell ref="BQ231:CF231"/>
    <mergeCell ref="CG231:CY231"/>
    <mergeCell ref="CZ231:DO231"/>
    <mergeCell ref="DP231:EE231"/>
    <mergeCell ref="EF231:EU231"/>
    <mergeCell ref="EV229:FK229"/>
    <mergeCell ref="AL230:AZ230"/>
    <mergeCell ref="BA230:BP230"/>
    <mergeCell ref="BQ230:CF230"/>
    <mergeCell ref="CG230:CY230"/>
    <mergeCell ref="CZ230:DO230"/>
    <mergeCell ref="DP230:EE230"/>
    <mergeCell ref="EF230:EU230"/>
    <mergeCell ref="EV230:FK230"/>
    <mergeCell ref="DP228:EE228"/>
    <mergeCell ref="EF228:EU228"/>
    <mergeCell ref="EV228:FK228"/>
    <mergeCell ref="AL229:AZ229"/>
    <mergeCell ref="BA229:BP229"/>
    <mergeCell ref="BQ229:CF229"/>
    <mergeCell ref="CG229:CY229"/>
    <mergeCell ref="CZ229:DO229"/>
    <mergeCell ref="DP229:EE229"/>
    <mergeCell ref="EF229:EU229"/>
    <mergeCell ref="CZ227:DO227"/>
    <mergeCell ref="DP227:EE227"/>
    <mergeCell ref="EF227:EU227"/>
    <mergeCell ref="EV227:FK227"/>
    <mergeCell ref="B228:AB228"/>
    <mergeCell ref="AL228:AZ228"/>
    <mergeCell ref="BA228:BP228"/>
    <mergeCell ref="BQ228:CF228"/>
    <mergeCell ref="CG228:CY228"/>
    <mergeCell ref="CZ228:DO228"/>
    <mergeCell ref="B227:AB227"/>
    <mergeCell ref="AL227:AZ227"/>
    <mergeCell ref="BA227:BP227"/>
    <mergeCell ref="BQ227:CF227"/>
    <mergeCell ref="CG227:CY227"/>
    <mergeCell ref="B229:AB229"/>
    <mergeCell ref="AC229:AK232"/>
    <mergeCell ref="B230:AB230"/>
    <mergeCell ref="B231:AB232"/>
    <mergeCell ref="AL231:AZ231"/>
    <mergeCell ref="EV225:FK225"/>
    <mergeCell ref="B226:AB226"/>
    <mergeCell ref="AL226:AZ226"/>
    <mergeCell ref="BA226:BP226"/>
    <mergeCell ref="BQ226:CF226"/>
    <mergeCell ref="CG226:CY226"/>
    <mergeCell ref="CZ226:DO226"/>
    <mergeCell ref="DP226:EE226"/>
    <mergeCell ref="EF226:EU226"/>
    <mergeCell ref="EV226:FK226"/>
    <mergeCell ref="EF224:EU224"/>
    <mergeCell ref="EV224:FK224"/>
    <mergeCell ref="B225:AB225"/>
    <mergeCell ref="AL225:AZ225"/>
    <mergeCell ref="BA225:BP225"/>
    <mergeCell ref="BQ225:CF225"/>
    <mergeCell ref="CG225:CY225"/>
    <mergeCell ref="CZ225:DO225"/>
    <mergeCell ref="DP225:EE225"/>
    <mergeCell ref="EF225:EU225"/>
    <mergeCell ref="DP223:EE223"/>
    <mergeCell ref="EF223:EU223"/>
    <mergeCell ref="EV223:FK223"/>
    <mergeCell ref="B224:AB224"/>
    <mergeCell ref="AL224:AZ224"/>
    <mergeCell ref="BA224:BP224"/>
    <mergeCell ref="BQ224:CF224"/>
    <mergeCell ref="CG224:CY224"/>
    <mergeCell ref="CZ224:DO224"/>
    <mergeCell ref="DP224:EE224"/>
    <mergeCell ref="CZ222:DO222"/>
    <mergeCell ref="DP222:EE222"/>
    <mergeCell ref="EF222:EU222"/>
    <mergeCell ref="EV222:FK222"/>
    <mergeCell ref="B223:AB223"/>
    <mergeCell ref="AL223:AZ223"/>
    <mergeCell ref="BA223:BP223"/>
    <mergeCell ref="BQ223:CF223"/>
    <mergeCell ref="CG223:CY223"/>
    <mergeCell ref="CZ223:DO223"/>
    <mergeCell ref="CZ221:DO221"/>
    <mergeCell ref="DP221:EE221"/>
    <mergeCell ref="EF221:EU221"/>
    <mergeCell ref="EV221:FK221"/>
    <mergeCell ref="B222:AB222"/>
    <mergeCell ref="AC222:AK222"/>
    <mergeCell ref="AL222:AZ222"/>
    <mergeCell ref="BA222:BP222"/>
    <mergeCell ref="BQ222:CF222"/>
    <mergeCell ref="CG222:CY222"/>
    <mergeCell ref="CZ220:DO220"/>
    <mergeCell ref="DP220:EE220"/>
    <mergeCell ref="EF220:EU220"/>
    <mergeCell ref="EV220:FK220"/>
    <mergeCell ref="B221:AB221"/>
    <mergeCell ref="AC221:AK221"/>
    <mergeCell ref="AL221:AZ221"/>
    <mergeCell ref="BA221:BP221"/>
    <mergeCell ref="BQ221:CF221"/>
    <mergeCell ref="CG221:CY221"/>
    <mergeCell ref="CZ219:DO219"/>
    <mergeCell ref="DP219:EE219"/>
    <mergeCell ref="EF219:EU219"/>
    <mergeCell ref="EV219:FK219"/>
    <mergeCell ref="B220:AB220"/>
    <mergeCell ref="AC220:AK220"/>
    <mergeCell ref="AL220:AZ220"/>
    <mergeCell ref="BA220:BP220"/>
    <mergeCell ref="BQ220:CF220"/>
    <mergeCell ref="CG220:CY220"/>
    <mergeCell ref="CZ218:DO218"/>
    <mergeCell ref="DP218:EE218"/>
    <mergeCell ref="EF218:EU218"/>
    <mergeCell ref="EV218:FK218"/>
    <mergeCell ref="B219:AB219"/>
    <mergeCell ref="AC219:AK219"/>
    <mergeCell ref="AL219:AZ219"/>
    <mergeCell ref="BA219:BP219"/>
    <mergeCell ref="BQ219:CF219"/>
    <mergeCell ref="CG219:CY219"/>
    <mergeCell ref="CZ217:DO217"/>
    <mergeCell ref="DP217:EE217"/>
    <mergeCell ref="EF217:EU217"/>
    <mergeCell ref="EV217:FK217"/>
    <mergeCell ref="B218:AB218"/>
    <mergeCell ref="AC218:AK218"/>
    <mergeCell ref="AL218:AZ218"/>
    <mergeCell ref="BA218:BP218"/>
    <mergeCell ref="BQ218:CF218"/>
    <mergeCell ref="CG218:CY218"/>
    <mergeCell ref="CZ216:DO216"/>
    <mergeCell ref="DP216:EE216"/>
    <mergeCell ref="EF216:EU216"/>
    <mergeCell ref="EV216:FK216"/>
    <mergeCell ref="B217:AB217"/>
    <mergeCell ref="AC217:AK217"/>
    <mergeCell ref="AL217:AZ217"/>
    <mergeCell ref="BA217:BP217"/>
    <mergeCell ref="BQ217:CF217"/>
    <mergeCell ref="CG217:CY217"/>
    <mergeCell ref="CZ215:DO215"/>
    <mergeCell ref="DP215:EE215"/>
    <mergeCell ref="EF215:EU215"/>
    <mergeCell ref="EV215:FK215"/>
    <mergeCell ref="B216:AB216"/>
    <mergeCell ref="AC216:AK216"/>
    <mergeCell ref="AL216:AZ216"/>
    <mergeCell ref="BA216:BP216"/>
    <mergeCell ref="BQ216:CF216"/>
    <mergeCell ref="CG216:CY216"/>
    <mergeCell ref="CZ214:DO214"/>
    <mergeCell ref="DP214:EE214"/>
    <mergeCell ref="EF214:EU214"/>
    <mergeCell ref="EV214:FK214"/>
    <mergeCell ref="B215:AB215"/>
    <mergeCell ref="AC215:AK215"/>
    <mergeCell ref="AL215:AZ215"/>
    <mergeCell ref="BA215:BP215"/>
    <mergeCell ref="BQ215:CF215"/>
    <mergeCell ref="CG215:CY215"/>
    <mergeCell ref="CZ213:DO213"/>
    <mergeCell ref="DP213:EE213"/>
    <mergeCell ref="EF213:EU213"/>
    <mergeCell ref="EV213:FK213"/>
    <mergeCell ref="B214:AB214"/>
    <mergeCell ref="AC214:AK214"/>
    <mergeCell ref="AL214:AZ214"/>
    <mergeCell ref="BA214:BP214"/>
    <mergeCell ref="BQ214:CF214"/>
    <mergeCell ref="CG214:CY214"/>
    <mergeCell ref="CZ212:DO212"/>
    <mergeCell ref="DP212:EE212"/>
    <mergeCell ref="EF212:EU212"/>
    <mergeCell ref="EV212:FK212"/>
    <mergeCell ref="B213:AB213"/>
    <mergeCell ref="AC213:AK213"/>
    <mergeCell ref="AL213:AZ213"/>
    <mergeCell ref="BA213:BP213"/>
    <mergeCell ref="BQ213:CF213"/>
    <mergeCell ref="CG213:CY213"/>
    <mergeCell ref="CZ211:DO211"/>
    <mergeCell ref="DP211:EE211"/>
    <mergeCell ref="EF211:EU211"/>
    <mergeCell ref="EV211:FK211"/>
    <mergeCell ref="B212:AB212"/>
    <mergeCell ref="AC212:AK212"/>
    <mergeCell ref="AL212:AZ212"/>
    <mergeCell ref="BA212:BP212"/>
    <mergeCell ref="BQ212:CF212"/>
    <mergeCell ref="CG212:CY212"/>
    <mergeCell ref="CZ210:DO210"/>
    <mergeCell ref="DP210:EE210"/>
    <mergeCell ref="EF210:EU210"/>
    <mergeCell ref="EV210:FK210"/>
    <mergeCell ref="B211:AB211"/>
    <mergeCell ref="AC211:AK211"/>
    <mergeCell ref="AL211:AZ211"/>
    <mergeCell ref="BA211:BP211"/>
    <mergeCell ref="BQ211:CF211"/>
    <mergeCell ref="CG211:CY211"/>
    <mergeCell ref="CZ209:DO209"/>
    <mergeCell ref="DP209:EE209"/>
    <mergeCell ref="EF209:EU209"/>
    <mergeCell ref="EV209:FK209"/>
    <mergeCell ref="B210:AB210"/>
    <mergeCell ref="AC210:AK210"/>
    <mergeCell ref="AL210:AZ210"/>
    <mergeCell ref="BA210:BP210"/>
    <mergeCell ref="BQ210:CF210"/>
    <mergeCell ref="CG210:CY210"/>
    <mergeCell ref="CZ208:DO208"/>
    <mergeCell ref="DP208:EE208"/>
    <mergeCell ref="EF208:EU208"/>
    <mergeCell ref="EV208:FK208"/>
    <mergeCell ref="B209:AB209"/>
    <mergeCell ref="AC209:AK209"/>
    <mergeCell ref="AL209:AZ209"/>
    <mergeCell ref="BA209:BP209"/>
    <mergeCell ref="BQ209:CF209"/>
    <mergeCell ref="CG209:CY209"/>
    <mergeCell ref="CZ207:DO207"/>
    <mergeCell ref="DP207:EE207"/>
    <mergeCell ref="EF207:EU207"/>
    <mergeCell ref="EV207:FK207"/>
    <mergeCell ref="B208:AB208"/>
    <mergeCell ref="AC208:AK208"/>
    <mergeCell ref="AL208:AZ208"/>
    <mergeCell ref="BA208:BP208"/>
    <mergeCell ref="BQ208:CF208"/>
    <mergeCell ref="CG208:CY208"/>
    <mergeCell ref="CZ206:DO206"/>
    <mergeCell ref="DP206:EE206"/>
    <mergeCell ref="EF206:EU206"/>
    <mergeCell ref="EV206:FK206"/>
    <mergeCell ref="B207:AB207"/>
    <mergeCell ref="AC207:AK207"/>
    <mergeCell ref="AL207:AZ207"/>
    <mergeCell ref="BA207:BP207"/>
    <mergeCell ref="BQ207:CF207"/>
    <mergeCell ref="CG207:CY207"/>
    <mergeCell ref="B206:AB206"/>
    <mergeCell ref="AC206:AK206"/>
    <mergeCell ref="AL206:AZ206"/>
    <mergeCell ref="BA206:BP206"/>
    <mergeCell ref="BQ206:CF206"/>
    <mergeCell ref="CG206:CY206"/>
    <mergeCell ref="EF195:EU195"/>
    <mergeCell ref="EV195:FK195"/>
    <mergeCell ref="BQ196:CF196"/>
    <mergeCell ref="EF204:EU204"/>
    <mergeCell ref="EV204:FK204"/>
    <mergeCell ref="AC205:AK205"/>
    <mergeCell ref="AL205:AZ205"/>
    <mergeCell ref="BA205:BP205"/>
    <mergeCell ref="BQ205:CF205"/>
    <mergeCell ref="CG205:CY205"/>
    <mergeCell ref="EF194:EU194"/>
    <mergeCell ref="EV194:FK194"/>
    <mergeCell ref="B195:AB195"/>
    <mergeCell ref="AC195:AK195"/>
    <mergeCell ref="AL195:AZ195"/>
    <mergeCell ref="BA195:BP195"/>
    <mergeCell ref="BQ195:CF195"/>
    <mergeCell ref="CG195:CY195"/>
    <mergeCell ref="CZ195:DO195"/>
    <mergeCell ref="DP195:EE195"/>
    <mergeCell ref="EF193:EU193"/>
    <mergeCell ref="EV193:FK193"/>
    <mergeCell ref="B194:AB194"/>
    <mergeCell ref="AC194:AK194"/>
    <mergeCell ref="AL194:AZ194"/>
    <mergeCell ref="BA194:BP194"/>
    <mergeCell ref="BQ194:CF194"/>
    <mergeCell ref="CG194:CY194"/>
    <mergeCell ref="CZ194:DO194"/>
    <mergeCell ref="DP194:EE194"/>
    <mergeCell ref="EF192:EU192"/>
    <mergeCell ref="EV192:FK192"/>
    <mergeCell ref="B193:AB193"/>
    <mergeCell ref="AC193:AK193"/>
    <mergeCell ref="AL193:AZ193"/>
    <mergeCell ref="BA193:BP193"/>
    <mergeCell ref="BQ193:CF193"/>
    <mergeCell ref="CG193:CY193"/>
    <mergeCell ref="CZ193:DO193"/>
    <mergeCell ref="DP193:EE193"/>
    <mergeCell ref="EF191:EU191"/>
    <mergeCell ref="EV191:FK191"/>
    <mergeCell ref="B192:AB192"/>
    <mergeCell ref="AC192:AK192"/>
    <mergeCell ref="AL192:AZ192"/>
    <mergeCell ref="BA192:BP192"/>
    <mergeCell ref="BQ192:CF192"/>
    <mergeCell ref="CG192:CY192"/>
    <mergeCell ref="CZ192:DO192"/>
    <mergeCell ref="DP192:EE192"/>
    <mergeCell ref="EF190:EU190"/>
    <mergeCell ref="EV190:FK190"/>
    <mergeCell ref="B191:AB191"/>
    <mergeCell ref="AC191:AK191"/>
    <mergeCell ref="AL191:AZ191"/>
    <mergeCell ref="BA191:BP191"/>
    <mergeCell ref="BQ191:CF191"/>
    <mergeCell ref="CG191:CY191"/>
    <mergeCell ref="CZ191:DO191"/>
    <mergeCell ref="DP191:EE191"/>
    <mergeCell ref="EF189:EU189"/>
    <mergeCell ref="EV189:FK189"/>
    <mergeCell ref="B190:AB190"/>
    <mergeCell ref="AC190:AK190"/>
    <mergeCell ref="AL190:AZ190"/>
    <mergeCell ref="BA190:BP190"/>
    <mergeCell ref="BQ190:CF190"/>
    <mergeCell ref="CG190:CY190"/>
    <mergeCell ref="CZ190:DO190"/>
    <mergeCell ref="DP190:EE190"/>
    <mergeCell ref="EF188:EU188"/>
    <mergeCell ref="EV188:FK188"/>
    <mergeCell ref="B189:AB189"/>
    <mergeCell ref="AC189:AK189"/>
    <mergeCell ref="AL189:AZ189"/>
    <mergeCell ref="BA189:BP189"/>
    <mergeCell ref="BQ189:CF189"/>
    <mergeCell ref="CG189:CY189"/>
    <mergeCell ref="CZ189:DO189"/>
    <mergeCell ref="DP189:EE189"/>
    <mergeCell ref="EF187:EU187"/>
    <mergeCell ref="EV187:FK187"/>
    <mergeCell ref="B188:AB188"/>
    <mergeCell ref="AC188:AK188"/>
    <mergeCell ref="AL188:AZ188"/>
    <mergeCell ref="BA188:BP188"/>
    <mergeCell ref="BQ188:CF188"/>
    <mergeCell ref="CG188:CY188"/>
    <mergeCell ref="CZ188:DO188"/>
    <mergeCell ref="DP188:EE188"/>
    <mergeCell ref="AL187:AZ187"/>
    <mergeCell ref="BA187:BP187"/>
    <mergeCell ref="BQ187:CF187"/>
    <mergeCell ref="CG187:CY187"/>
    <mergeCell ref="CZ187:DO187"/>
    <mergeCell ref="DP187:EE187"/>
    <mergeCell ref="BQ186:CF186"/>
    <mergeCell ref="CG186:CY186"/>
    <mergeCell ref="CZ186:DO186"/>
    <mergeCell ref="DP186:EE186"/>
    <mergeCell ref="EF186:EU186"/>
    <mergeCell ref="EV186:FK186"/>
    <mergeCell ref="EV184:FK184"/>
    <mergeCell ref="AC185:AK185"/>
    <mergeCell ref="AL185:AZ185"/>
    <mergeCell ref="BA185:BP185"/>
    <mergeCell ref="BQ185:CF185"/>
    <mergeCell ref="CG185:CY185"/>
    <mergeCell ref="CZ185:DO185"/>
    <mergeCell ref="DP185:EE185"/>
    <mergeCell ref="EF185:EU185"/>
    <mergeCell ref="EV185:FK185"/>
    <mergeCell ref="EF183:EU183"/>
    <mergeCell ref="EV183:FK183"/>
    <mergeCell ref="AC184:AK184"/>
    <mergeCell ref="AL184:AZ184"/>
    <mergeCell ref="BA184:BP184"/>
    <mergeCell ref="BQ184:CF184"/>
    <mergeCell ref="CG184:CY184"/>
    <mergeCell ref="CZ184:DO184"/>
    <mergeCell ref="DP184:EE184"/>
    <mergeCell ref="EF184:EU184"/>
    <mergeCell ref="AL183:AZ183"/>
    <mergeCell ref="BA183:BP183"/>
    <mergeCell ref="BQ183:CF183"/>
    <mergeCell ref="CG183:CY183"/>
    <mergeCell ref="CZ183:DO183"/>
    <mergeCell ref="DP183:EE183"/>
    <mergeCell ref="EV181:FK181"/>
    <mergeCell ref="AC182:AK182"/>
    <mergeCell ref="AL182:AZ182"/>
    <mergeCell ref="BA182:BP182"/>
    <mergeCell ref="BQ182:CF182"/>
    <mergeCell ref="CG182:CY182"/>
    <mergeCell ref="CZ182:DO182"/>
    <mergeCell ref="DP182:EE182"/>
    <mergeCell ref="EF182:EU182"/>
    <mergeCell ref="EV182:FK182"/>
    <mergeCell ref="EF180:EU180"/>
    <mergeCell ref="EV180:FK180"/>
    <mergeCell ref="AC181:AK181"/>
    <mergeCell ref="AL181:AZ181"/>
    <mergeCell ref="BA181:BP181"/>
    <mergeCell ref="BQ181:CF181"/>
    <mergeCell ref="CG181:CY181"/>
    <mergeCell ref="CZ181:DO181"/>
    <mergeCell ref="DP181:EE181"/>
    <mergeCell ref="EF181:EU181"/>
    <mergeCell ref="EF179:EU179"/>
    <mergeCell ref="EV179:FK179"/>
    <mergeCell ref="B180:AB180"/>
    <mergeCell ref="AC180:AK180"/>
    <mergeCell ref="AL180:AZ180"/>
    <mergeCell ref="BA180:BP180"/>
    <mergeCell ref="BQ180:CF180"/>
    <mergeCell ref="CG180:CY180"/>
    <mergeCell ref="CZ180:DO180"/>
    <mergeCell ref="DP180:EE180"/>
    <mergeCell ref="EF178:EU178"/>
    <mergeCell ref="EV178:FK178"/>
    <mergeCell ref="B179:AB179"/>
    <mergeCell ref="AC179:AK179"/>
    <mergeCell ref="AL179:AZ179"/>
    <mergeCell ref="BA179:BP179"/>
    <mergeCell ref="BQ179:CF179"/>
    <mergeCell ref="CG179:CY179"/>
    <mergeCell ref="CZ179:DO179"/>
    <mergeCell ref="DP179:EE179"/>
    <mergeCell ref="EF177:EU177"/>
    <mergeCell ref="EV177:FK177"/>
    <mergeCell ref="B178:AB178"/>
    <mergeCell ref="AC178:AK178"/>
    <mergeCell ref="AL178:AZ178"/>
    <mergeCell ref="BA178:BP178"/>
    <mergeCell ref="BQ178:CF178"/>
    <mergeCell ref="CG178:CY178"/>
    <mergeCell ref="CZ178:DO178"/>
    <mergeCell ref="DP178:EE178"/>
    <mergeCell ref="EF176:EU176"/>
    <mergeCell ref="EV176:FK176"/>
    <mergeCell ref="B177:AB177"/>
    <mergeCell ref="AC177:AK177"/>
    <mergeCell ref="AL177:AZ177"/>
    <mergeCell ref="BA177:BP177"/>
    <mergeCell ref="BQ177:CF177"/>
    <mergeCell ref="CG177:CY177"/>
    <mergeCell ref="CZ177:DO177"/>
    <mergeCell ref="DP177:EE177"/>
    <mergeCell ref="EF175:EU175"/>
    <mergeCell ref="EV175:FK175"/>
    <mergeCell ref="B176:AB176"/>
    <mergeCell ref="AC176:AK176"/>
    <mergeCell ref="AL176:AZ176"/>
    <mergeCell ref="BA176:BP176"/>
    <mergeCell ref="BQ176:CF176"/>
    <mergeCell ref="CG176:CY176"/>
    <mergeCell ref="CZ176:DO176"/>
    <mergeCell ref="DP176:EE176"/>
    <mergeCell ref="EF174:EU174"/>
    <mergeCell ref="EV174:FK174"/>
    <mergeCell ref="B175:AB175"/>
    <mergeCell ref="AC175:AK175"/>
    <mergeCell ref="AL175:AZ175"/>
    <mergeCell ref="BA175:BP175"/>
    <mergeCell ref="BQ175:CF175"/>
    <mergeCell ref="CG175:CY175"/>
    <mergeCell ref="CZ175:DO175"/>
    <mergeCell ref="DP175:EE175"/>
    <mergeCell ref="EF173:EU173"/>
    <mergeCell ref="EV173:FK173"/>
    <mergeCell ref="B174:AB174"/>
    <mergeCell ref="AC174:AK174"/>
    <mergeCell ref="AL174:AZ174"/>
    <mergeCell ref="BA174:BP174"/>
    <mergeCell ref="BQ174:CF174"/>
    <mergeCell ref="CG174:CY174"/>
    <mergeCell ref="CZ174:DO174"/>
    <mergeCell ref="DP174:EE174"/>
    <mergeCell ref="EF172:EU172"/>
    <mergeCell ref="EV172:FK172"/>
    <mergeCell ref="B173:AB173"/>
    <mergeCell ref="AC173:AK173"/>
    <mergeCell ref="AL173:AZ173"/>
    <mergeCell ref="BA173:BP173"/>
    <mergeCell ref="BQ173:CF173"/>
    <mergeCell ref="CG173:CY173"/>
    <mergeCell ref="CZ173:DO173"/>
    <mergeCell ref="DP173:EE173"/>
    <mergeCell ref="AL172:AZ172"/>
    <mergeCell ref="BA172:BP172"/>
    <mergeCell ref="BQ172:CF172"/>
    <mergeCell ref="CG172:CY172"/>
    <mergeCell ref="CZ172:DO172"/>
    <mergeCell ref="DP172:EE172"/>
    <mergeCell ref="EF170:EU170"/>
    <mergeCell ref="EV170:FK170"/>
    <mergeCell ref="AL171:AZ171"/>
    <mergeCell ref="BA171:BP171"/>
    <mergeCell ref="BQ171:CF171"/>
    <mergeCell ref="CG171:CY171"/>
    <mergeCell ref="CZ171:DO171"/>
    <mergeCell ref="DP171:EE171"/>
    <mergeCell ref="EF171:EU171"/>
    <mergeCell ref="EV171:FK171"/>
    <mergeCell ref="AL170:AZ170"/>
    <mergeCell ref="BA170:BP170"/>
    <mergeCell ref="BQ170:CF170"/>
    <mergeCell ref="CG170:CY170"/>
    <mergeCell ref="CZ170:DO170"/>
    <mergeCell ref="DP170:EE170"/>
    <mergeCell ref="EV168:FK168"/>
    <mergeCell ref="B169:AB169"/>
    <mergeCell ref="AL169:AZ169"/>
    <mergeCell ref="BA169:BP169"/>
    <mergeCell ref="BQ169:CF169"/>
    <mergeCell ref="CG169:CY169"/>
    <mergeCell ref="CZ169:DO169"/>
    <mergeCell ref="DP169:EE169"/>
    <mergeCell ref="EF169:EU169"/>
    <mergeCell ref="EV169:FK169"/>
    <mergeCell ref="EF167:EU167"/>
    <mergeCell ref="EV167:FK167"/>
    <mergeCell ref="B168:AB168"/>
    <mergeCell ref="AL168:AZ168"/>
    <mergeCell ref="BA168:BP168"/>
    <mergeCell ref="BQ168:CF168"/>
    <mergeCell ref="CG168:CY168"/>
    <mergeCell ref="CZ168:DO168"/>
    <mergeCell ref="DP168:EE168"/>
    <mergeCell ref="EF168:EU168"/>
    <mergeCell ref="EF166:EU166"/>
    <mergeCell ref="EV166:FK166"/>
    <mergeCell ref="B167:AB167"/>
    <mergeCell ref="AC167:AK167"/>
    <mergeCell ref="AL167:AZ167"/>
    <mergeCell ref="BA167:BP167"/>
    <mergeCell ref="BQ167:CF167"/>
    <mergeCell ref="CG167:CY167"/>
    <mergeCell ref="CZ167:DO167"/>
    <mergeCell ref="DP167:EE167"/>
    <mergeCell ref="EF165:EU165"/>
    <mergeCell ref="EV165:FK165"/>
    <mergeCell ref="B166:AB166"/>
    <mergeCell ref="AC166:AK166"/>
    <mergeCell ref="AL166:AZ166"/>
    <mergeCell ref="BA166:BP166"/>
    <mergeCell ref="BQ166:CF166"/>
    <mergeCell ref="CG166:CY166"/>
    <mergeCell ref="CZ166:DO166"/>
    <mergeCell ref="DP166:EE166"/>
    <mergeCell ref="EF164:EU164"/>
    <mergeCell ref="EV164:FK164"/>
    <mergeCell ref="B165:AB165"/>
    <mergeCell ref="AC165:AK165"/>
    <mergeCell ref="AL165:AZ165"/>
    <mergeCell ref="BA165:BP165"/>
    <mergeCell ref="BQ165:CF165"/>
    <mergeCell ref="CG165:CY165"/>
    <mergeCell ref="CZ165:DO165"/>
    <mergeCell ref="DP165:EE165"/>
    <mergeCell ref="EF163:EU163"/>
    <mergeCell ref="EV163:FK163"/>
    <mergeCell ref="B164:AB164"/>
    <mergeCell ref="AC164:AK164"/>
    <mergeCell ref="AL164:AZ164"/>
    <mergeCell ref="BA164:BP164"/>
    <mergeCell ref="BQ164:CF164"/>
    <mergeCell ref="CG164:CY164"/>
    <mergeCell ref="CZ164:DO164"/>
    <mergeCell ref="DP164:EE164"/>
    <mergeCell ref="AL163:AZ163"/>
    <mergeCell ref="BA163:BP163"/>
    <mergeCell ref="BQ163:CF163"/>
    <mergeCell ref="CG163:CY163"/>
    <mergeCell ref="CZ163:DO163"/>
    <mergeCell ref="DP163:EE163"/>
    <mergeCell ref="EF161:EU161"/>
    <mergeCell ref="EV161:FK161"/>
    <mergeCell ref="AL162:AZ162"/>
    <mergeCell ref="BA162:BP162"/>
    <mergeCell ref="BQ162:CF162"/>
    <mergeCell ref="CG162:CY162"/>
    <mergeCell ref="CZ162:DO162"/>
    <mergeCell ref="DP162:EE162"/>
    <mergeCell ref="EF162:EU162"/>
    <mergeCell ref="EV162:FK162"/>
    <mergeCell ref="AL161:AZ161"/>
    <mergeCell ref="BA161:BP161"/>
    <mergeCell ref="BQ161:CF161"/>
    <mergeCell ref="CG161:CY161"/>
    <mergeCell ref="CZ161:DO161"/>
    <mergeCell ref="DP161:EE161"/>
    <mergeCell ref="EF159:EU159"/>
    <mergeCell ref="EV159:FK159"/>
    <mergeCell ref="AL160:AZ160"/>
    <mergeCell ref="BA160:BP160"/>
    <mergeCell ref="BQ160:CF160"/>
    <mergeCell ref="CG160:CY160"/>
    <mergeCell ref="CZ160:DO160"/>
    <mergeCell ref="DP160:EE160"/>
    <mergeCell ref="EF160:EU160"/>
    <mergeCell ref="EV160:FK160"/>
    <mergeCell ref="AL159:AZ159"/>
    <mergeCell ref="BA159:BP159"/>
    <mergeCell ref="BQ159:CF159"/>
    <mergeCell ref="CG159:CY159"/>
    <mergeCell ref="CZ159:DO159"/>
    <mergeCell ref="DP159:EE159"/>
    <mergeCell ref="EV157:FK157"/>
    <mergeCell ref="B158:AB158"/>
    <mergeCell ref="AL158:AZ158"/>
    <mergeCell ref="BA158:BP158"/>
    <mergeCell ref="BQ158:CF158"/>
    <mergeCell ref="CG158:CY158"/>
    <mergeCell ref="CZ158:DO158"/>
    <mergeCell ref="DP158:EE158"/>
    <mergeCell ref="EF158:EU158"/>
    <mergeCell ref="EV158:FK158"/>
    <mergeCell ref="EF156:EU156"/>
    <mergeCell ref="EV156:FK156"/>
    <mergeCell ref="B157:AB157"/>
    <mergeCell ref="AL157:AZ157"/>
    <mergeCell ref="BA157:BP157"/>
    <mergeCell ref="BQ157:CF157"/>
    <mergeCell ref="CG157:CY157"/>
    <mergeCell ref="CZ157:DO157"/>
    <mergeCell ref="DP157:EE157"/>
    <mergeCell ref="EF157:EU157"/>
    <mergeCell ref="DP155:EE155"/>
    <mergeCell ref="EF155:EU155"/>
    <mergeCell ref="EV155:FK155"/>
    <mergeCell ref="B156:AB156"/>
    <mergeCell ref="AL156:AZ156"/>
    <mergeCell ref="BA156:BP156"/>
    <mergeCell ref="BQ156:CF156"/>
    <mergeCell ref="CG156:CY156"/>
    <mergeCell ref="CZ156:DO156"/>
    <mergeCell ref="DP156:EE156"/>
    <mergeCell ref="CZ154:DO154"/>
    <mergeCell ref="DP154:EE154"/>
    <mergeCell ref="EF154:EU154"/>
    <mergeCell ref="EV154:FK154"/>
    <mergeCell ref="B155:AB155"/>
    <mergeCell ref="AL155:AZ155"/>
    <mergeCell ref="BA155:BP155"/>
    <mergeCell ref="BQ155:CF155"/>
    <mergeCell ref="CG155:CY155"/>
    <mergeCell ref="CZ155:DO155"/>
    <mergeCell ref="CG153:CY153"/>
    <mergeCell ref="CZ153:DO153"/>
    <mergeCell ref="DP153:EE153"/>
    <mergeCell ref="EF153:EU153"/>
    <mergeCell ref="EV153:FK153"/>
    <mergeCell ref="B154:AB154"/>
    <mergeCell ref="AL154:AZ154"/>
    <mergeCell ref="BA154:BP154"/>
    <mergeCell ref="BQ154:CF154"/>
    <mergeCell ref="CG154:CY154"/>
    <mergeCell ref="CG152:CY152"/>
    <mergeCell ref="CZ152:DO152"/>
    <mergeCell ref="DP152:EE152"/>
    <mergeCell ref="EF152:EU152"/>
    <mergeCell ref="EV152:FK152"/>
    <mergeCell ref="B153:AB153"/>
    <mergeCell ref="AC153:AK153"/>
    <mergeCell ref="AL153:AZ153"/>
    <mergeCell ref="BA153:BP153"/>
    <mergeCell ref="BQ153:CF153"/>
    <mergeCell ref="CG151:CY151"/>
    <mergeCell ref="CZ151:DO151"/>
    <mergeCell ref="DP151:EE151"/>
    <mergeCell ref="EF151:EU151"/>
    <mergeCell ref="EV151:FK151"/>
    <mergeCell ref="B152:AB152"/>
    <mergeCell ref="AC152:AK152"/>
    <mergeCell ref="AL152:AZ152"/>
    <mergeCell ref="BA152:BP152"/>
    <mergeCell ref="BQ152:CF152"/>
    <mergeCell ref="CG150:CY150"/>
    <mergeCell ref="CZ150:DO150"/>
    <mergeCell ref="DP150:EE150"/>
    <mergeCell ref="EF150:EU150"/>
    <mergeCell ref="EV150:FK150"/>
    <mergeCell ref="B151:AB151"/>
    <mergeCell ref="AC151:AK151"/>
    <mergeCell ref="AL151:AZ151"/>
    <mergeCell ref="BA151:BP151"/>
    <mergeCell ref="BQ151:CF151"/>
    <mergeCell ref="CG149:CY149"/>
    <mergeCell ref="CZ149:DO149"/>
    <mergeCell ref="DP149:EE149"/>
    <mergeCell ref="EF149:EU149"/>
    <mergeCell ref="EV149:FK149"/>
    <mergeCell ref="B150:AB150"/>
    <mergeCell ref="AC150:AK150"/>
    <mergeCell ref="AL150:AZ150"/>
    <mergeCell ref="BA150:BP150"/>
    <mergeCell ref="BQ150:CF150"/>
    <mergeCell ref="CG148:CY148"/>
    <mergeCell ref="CZ148:DO148"/>
    <mergeCell ref="DP148:EE148"/>
    <mergeCell ref="EF148:EU148"/>
    <mergeCell ref="EV148:FK148"/>
    <mergeCell ref="B149:AB149"/>
    <mergeCell ref="AC149:AK149"/>
    <mergeCell ref="AL149:AZ149"/>
    <mergeCell ref="BA149:BP149"/>
    <mergeCell ref="BQ149:CF149"/>
    <mergeCell ref="CG147:CY147"/>
    <mergeCell ref="CZ147:DO147"/>
    <mergeCell ref="DP147:EE147"/>
    <mergeCell ref="EF147:EU147"/>
    <mergeCell ref="EV147:FK147"/>
    <mergeCell ref="B148:AB148"/>
    <mergeCell ref="AC148:AK148"/>
    <mergeCell ref="AL148:AZ148"/>
    <mergeCell ref="BA148:BP148"/>
    <mergeCell ref="BQ148:CF148"/>
    <mergeCell ref="CG146:CY146"/>
    <mergeCell ref="CZ146:DO146"/>
    <mergeCell ref="DP146:EE146"/>
    <mergeCell ref="EF146:EU146"/>
    <mergeCell ref="EV146:FK146"/>
    <mergeCell ref="B147:AB147"/>
    <mergeCell ref="AC147:AK147"/>
    <mergeCell ref="AL147:AZ147"/>
    <mergeCell ref="BA147:BP147"/>
    <mergeCell ref="BQ147:CF147"/>
    <mergeCell ref="CG145:CY145"/>
    <mergeCell ref="CZ145:DO145"/>
    <mergeCell ref="DP145:EE145"/>
    <mergeCell ref="EF145:EU145"/>
    <mergeCell ref="EV145:FK145"/>
    <mergeCell ref="B146:AB146"/>
    <mergeCell ref="AC146:AK146"/>
    <mergeCell ref="AL146:AZ146"/>
    <mergeCell ref="BA146:BP146"/>
    <mergeCell ref="BQ146:CF146"/>
    <mergeCell ref="CG144:CY144"/>
    <mergeCell ref="CZ144:DO144"/>
    <mergeCell ref="DP144:EE144"/>
    <mergeCell ref="EF144:EU144"/>
    <mergeCell ref="EV144:FK144"/>
    <mergeCell ref="B145:AB145"/>
    <mergeCell ref="AC145:AK145"/>
    <mergeCell ref="AL145:AZ145"/>
    <mergeCell ref="BA145:BP145"/>
    <mergeCell ref="BQ145:CF145"/>
    <mergeCell ref="CG143:CY143"/>
    <mergeCell ref="CZ143:DO143"/>
    <mergeCell ref="DP143:EE143"/>
    <mergeCell ref="EF143:EU143"/>
    <mergeCell ref="EV143:FK143"/>
    <mergeCell ref="B144:AB144"/>
    <mergeCell ref="AC144:AK144"/>
    <mergeCell ref="AL144:AZ144"/>
    <mergeCell ref="BA144:BP144"/>
    <mergeCell ref="BQ144:CF144"/>
    <mergeCell ref="CG142:CY142"/>
    <mergeCell ref="CZ142:DO142"/>
    <mergeCell ref="DP142:EE142"/>
    <mergeCell ref="EF142:EU142"/>
    <mergeCell ref="EV142:FK142"/>
    <mergeCell ref="B143:AB143"/>
    <mergeCell ref="AC143:AK143"/>
    <mergeCell ref="AL143:AZ143"/>
    <mergeCell ref="BA143:BP143"/>
    <mergeCell ref="BQ143:CF143"/>
    <mergeCell ref="CG141:CY141"/>
    <mergeCell ref="CZ141:DO141"/>
    <mergeCell ref="DP141:EE141"/>
    <mergeCell ref="EF141:EU141"/>
    <mergeCell ref="EV141:FK141"/>
    <mergeCell ref="B142:AB142"/>
    <mergeCell ref="AC142:AK142"/>
    <mergeCell ref="AL142:AZ142"/>
    <mergeCell ref="BA142:BP142"/>
    <mergeCell ref="BQ142:CF142"/>
    <mergeCell ref="CG140:CY140"/>
    <mergeCell ref="CZ140:DO140"/>
    <mergeCell ref="DP140:EE140"/>
    <mergeCell ref="EF140:EU140"/>
    <mergeCell ref="EV140:FK140"/>
    <mergeCell ref="B141:AB141"/>
    <mergeCell ref="AC141:AK141"/>
    <mergeCell ref="AL141:AZ141"/>
    <mergeCell ref="BA141:BP141"/>
    <mergeCell ref="BQ141:CF141"/>
    <mergeCell ref="CG139:CY139"/>
    <mergeCell ref="CZ139:DO139"/>
    <mergeCell ref="DP139:EE139"/>
    <mergeCell ref="EF139:EU139"/>
    <mergeCell ref="EV139:FK139"/>
    <mergeCell ref="B140:AB140"/>
    <mergeCell ref="AC140:AK140"/>
    <mergeCell ref="AL140:AZ140"/>
    <mergeCell ref="BA140:BP140"/>
    <mergeCell ref="BQ140:CF140"/>
    <mergeCell ref="CG138:CY138"/>
    <mergeCell ref="CZ138:DO138"/>
    <mergeCell ref="DP138:EE138"/>
    <mergeCell ref="EF138:EU138"/>
    <mergeCell ref="EV138:FK138"/>
    <mergeCell ref="B139:AB139"/>
    <mergeCell ref="AC139:AK139"/>
    <mergeCell ref="AL139:AZ139"/>
    <mergeCell ref="BA139:BP139"/>
    <mergeCell ref="BQ139:CF139"/>
    <mergeCell ref="CG137:CY137"/>
    <mergeCell ref="CZ137:DO137"/>
    <mergeCell ref="DP137:EE137"/>
    <mergeCell ref="EF137:EU137"/>
    <mergeCell ref="EV137:FK137"/>
    <mergeCell ref="B138:AB138"/>
    <mergeCell ref="AC138:AK138"/>
    <mergeCell ref="AL138:AZ138"/>
    <mergeCell ref="BA138:BP138"/>
    <mergeCell ref="BQ138:CF138"/>
    <mergeCell ref="CG136:CY136"/>
    <mergeCell ref="CZ136:DO136"/>
    <mergeCell ref="DP136:EE136"/>
    <mergeCell ref="EF136:EU136"/>
    <mergeCell ref="EV136:FK136"/>
    <mergeCell ref="B137:AB137"/>
    <mergeCell ref="AC137:AK137"/>
    <mergeCell ref="AL137:AZ137"/>
    <mergeCell ref="BA137:BP137"/>
    <mergeCell ref="BQ137:CF137"/>
    <mergeCell ref="CG135:CY135"/>
    <mergeCell ref="CZ135:DO135"/>
    <mergeCell ref="DP135:EE135"/>
    <mergeCell ref="EF135:EU135"/>
    <mergeCell ref="EV135:FK135"/>
    <mergeCell ref="B136:AB136"/>
    <mergeCell ref="AC136:AK136"/>
    <mergeCell ref="AL136:AZ136"/>
    <mergeCell ref="BA136:BP136"/>
    <mergeCell ref="BQ136:CF136"/>
    <mergeCell ref="CG134:CY134"/>
    <mergeCell ref="CZ134:DO134"/>
    <mergeCell ref="DP134:EE134"/>
    <mergeCell ref="EF134:EU134"/>
    <mergeCell ref="EV134:FK134"/>
    <mergeCell ref="B135:AB135"/>
    <mergeCell ref="AC135:AK135"/>
    <mergeCell ref="AL135:AZ135"/>
    <mergeCell ref="BA135:BP135"/>
    <mergeCell ref="BQ135:CF135"/>
    <mergeCell ref="CG133:CY133"/>
    <mergeCell ref="CZ133:DO133"/>
    <mergeCell ref="DP133:EE133"/>
    <mergeCell ref="EF133:EU133"/>
    <mergeCell ref="EV133:FK133"/>
    <mergeCell ref="B134:AB134"/>
    <mergeCell ref="AC134:AK134"/>
    <mergeCell ref="AL134:AZ134"/>
    <mergeCell ref="BA134:BP134"/>
    <mergeCell ref="BQ134:CF134"/>
    <mergeCell ref="CG132:CY132"/>
    <mergeCell ref="CZ132:DO132"/>
    <mergeCell ref="DP132:EE132"/>
    <mergeCell ref="EF132:EU132"/>
    <mergeCell ref="EV132:FK132"/>
    <mergeCell ref="B133:AB133"/>
    <mergeCell ref="AC133:AK133"/>
    <mergeCell ref="AL133:AZ133"/>
    <mergeCell ref="BA133:BP133"/>
    <mergeCell ref="BQ133:CF133"/>
    <mergeCell ref="CZ130:DO131"/>
    <mergeCell ref="DP130:EE131"/>
    <mergeCell ref="EF130:FK130"/>
    <mergeCell ref="EF131:EU131"/>
    <mergeCell ref="EV131:FK131"/>
    <mergeCell ref="A132:AB132"/>
    <mergeCell ref="AC132:AK132"/>
    <mergeCell ref="AL132:AZ132"/>
    <mergeCell ref="BA132:BP132"/>
    <mergeCell ref="BQ132:CF132"/>
    <mergeCell ref="CT126:CW126"/>
    <mergeCell ref="CX126:DA126"/>
    <mergeCell ref="A128:AB131"/>
    <mergeCell ref="AC128:AK131"/>
    <mergeCell ref="AL128:AZ131"/>
    <mergeCell ref="BA128:FK128"/>
    <mergeCell ref="BA129:BP131"/>
    <mergeCell ref="BQ129:FK129"/>
    <mergeCell ref="BQ130:CF131"/>
    <mergeCell ref="CG130:CY131"/>
    <mergeCell ref="B122:EG122"/>
    <mergeCell ref="EH122:FK122"/>
    <mergeCell ref="B123:EG123"/>
    <mergeCell ref="EH123:FK123"/>
    <mergeCell ref="B125:FJ125"/>
    <mergeCell ref="BK126:BP126"/>
    <mergeCell ref="BQ126:BT126"/>
    <mergeCell ref="BU126:BW126"/>
    <mergeCell ref="BX126:CO126"/>
    <mergeCell ref="CP126:CS126"/>
    <mergeCell ref="B119:EG119"/>
    <mergeCell ref="EH119:FK119"/>
    <mergeCell ref="B120:EG120"/>
    <mergeCell ref="EH120:FK120"/>
    <mergeCell ref="B121:EG121"/>
    <mergeCell ref="EH121:FK121"/>
    <mergeCell ref="EH115:FK115"/>
    <mergeCell ref="B116:EG116"/>
    <mergeCell ref="EH116:FK116"/>
    <mergeCell ref="B117:EG117"/>
    <mergeCell ref="EH117:FK117"/>
    <mergeCell ref="B118:EG118"/>
    <mergeCell ref="EH118:FK118"/>
    <mergeCell ref="B115:EG115"/>
    <mergeCell ref="EH111:FK111"/>
    <mergeCell ref="B112:EG112"/>
    <mergeCell ref="EH112:FK112"/>
    <mergeCell ref="B113:EG113"/>
    <mergeCell ref="EH113:FK113"/>
    <mergeCell ref="B114:EG114"/>
    <mergeCell ref="EH114:FK114"/>
    <mergeCell ref="B111:EG111"/>
    <mergeCell ref="EH107:FK107"/>
    <mergeCell ref="B108:EG108"/>
    <mergeCell ref="EH108:FK108"/>
    <mergeCell ref="B109:EG109"/>
    <mergeCell ref="EH109:FK109"/>
    <mergeCell ref="B110:EG110"/>
    <mergeCell ref="EH110:FK110"/>
    <mergeCell ref="B107:EG107"/>
    <mergeCell ref="EH103:FK103"/>
    <mergeCell ref="B104:EG104"/>
    <mergeCell ref="EH104:FK104"/>
    <mergeCell ref="B105:EG105"/>
    <mergeCell ref="EH105:FK105"/>
    <mergeCell ref="B106:EG106"/>
    <mergeCell ref="EH106:FK106"/>
    <mergeCell ref="B103:EG103"/>
    <mergeCell ref="EH99:FK99"/>
    <mergeCell ref="B100:EG100"/>
    <mergeCell ref="EH100:FK100"/>
    <mergeCell ref="B101:EG101"/>
    <mergeCell ref="EH101:FK101"/>
    <mergeCell ref="B102:EG102"/>
    <mergeCell ref="EH102:FK102"/>
    <mergeCell ref="B99:EG99"/>
    <mergeCell ref="EH95:FK95"/>
    <mergeCell ref="B96:EG96"/>
    <mergeCell ref="EH96:FK96"/>
    <mergeCell ref="B97:EG97"/>
    <mergeCell ref="EH97:FK97"/>
    <mergeCell ref="B98:EG98"/>
    <mergeCell ref="EH98:FK98"/>
    <mergeCell ref="B95:EG95"/>
    <mergeCell ref="EH91:FK91"/>
    <mergeCell ref="B92:EG92"/>
    <mergeCell ref="EH92:FK92"/>
    <mergeCell ref="B93:EG93"/>
    <mergeCell ref="EH93:FK93"/>
    <mergeCell ref="B94:EG94"/>
    <mergeCell ref="EH94:FK94"/>
    <mergeCell ref="B91:EG91"/>
    <mergeCell ref="EH87:FK87"/>
    <mergeCell ref="B88:EG88"/>
    <mergeCell ref="EH88:FK88"/>
    <mergeCell ref="B89:EG89"/>
    <mergeCell ref="EH89:FK89"/>
    <mergeCell ref="B90:EG90"/>
    <mergeCell ref="EH90:FK90"/>
    <mergeCell ref="B87:EG87"/>
    <mergeCell ref="EH83:FK83"/>
    <mergeCell ref="B84:EG84"/>
    <mergeCell ref="EH84:FK84"/>
    <mergeCell ref="B85:EG85"/>
    <mergeCell ref="EH85:FK85"/>
    <mergeCell ref="B86:EG86"/>
    <mergeCell ref="EH86:FK86"/>
    <mergeCell ref="B83:EG83"/>
    <mergeCell ref="EH79:FK79"/>
    <mergeCell ref="B80:EG80"/>
    <mergeCell ref="EH80:FK80"/>
    <mergeCell ref="B81:EG81"/>
    <mergeCell ref="EH81:FK81"/>
    <mergeCell ref="B82:EG82"/>
    <mergeCell ref="EH82:FK82"/>
    <mergeCell ref="B79:EG79"/>
    <mergeCell ref="EH75:FK75"/>
    <mergeCell ref="B76:EG76"/>
    <mergeCell ref="EH76:FK76"/>
    <mergeCell ref="B77:EG77"/>
    <mergeCell ref="EH77:FK77"/>
    <mergeCell ref="B78:EG78"/>
    <mergeCell ref="EH78:FK78"/>
    <mergeCell ref="B75:EG75"/>
    <mergeCell ref="EH71:FK71"/>
    <mergeCell ref="B72:EG72"/>
    <mergeCell ref="EH72:FK72"/>
    <mergeCell ref="B73:EG73"/>
    <mergeCell ref="EH73:FK73"/>
    <mergeCell ref="B74:EG74"/>
    <mergeCell ref="EH74:FK74"/>
    <mergeCell ref="B71:EG71"/>
    <mergeCell ref="EH67:FK67"/>
    <mergeCell ref="B68:EG68"/>
    <mergeCell ref="EH68:FK68"/>
    <mergeCell ref="B69:EG69"/>
    <mergeCell ref="EH69:FK69"/>
    <mergeCell ref="B70:EG70"/>
    <mergeCell ref="EH70:FK70"/>
    <mergeCell ref="B67:EG67"/>
    <mergeCell ref="EH63:FK63"/>
    <mergeCell ref="B64:EG64"/>
    <mergeCell ref="EH64:FK64"/>
    <mergeCell ref="B65:EG65"/>
    <mergeCell ref="EH65:FK65"/>
    <mergeCell ref="B66:EG66"/>
    <mergeCell ref="EH66:FK66"/>
    <mergeCell ref="B63:EG63"/>
    <mergeCell ref="EH59:FK59"/>
    <mergeCell ref="B60:EG60"/>
    <mergeCell ref="EH60:FK60"/>
    <mergeCell ref="B61:EG61"/>
    <mergeCell ref="EH61:FK61"/>
    <mergeCell ref="B62:EG62"/>
    <mergeCell ref="EH62:FK62"/>
    <mergeCell ref="B59:EG59"/>
    <mergeCell ref="EH55:FK55"/>
    <mergeCell ref="B56:EG56"/>
    <mergeCell ref="EH56:FK56"/>
    <mergeCell ref="B57:EG57"/>
    <mergeCell ref="EH57:FK57"/>
    <mergeCell ref="B58:EG58"/>
    <mergeCell ref="EH58:FK58"/>
    <mergeCell ref="B55:EG55"/>
    <mergeCell ref="EH51:FK51"/>
    <mergeCell ref="B52:EG52"/>
    <mergeCell ref="EH52:FK52"/>
    <mergeCell ref="B53:EG53"/>
    <mergeCell ref="EH53:FK53"/>
    <mergeCell ref="B54:EG54"/>
    <mergeCell ref="EH54:FK54"/>
    <mergeCell ref="EH47:FK47"/>
    <mergeCell ref="B48:EG48"/>
    <mergeCell ref="EH48:FK48"/>
    <mergeCell ref="B49:EG49"/>
    <mergeCell ref="EH49:FK49"/>
    <mergeCell ref="B50:EG50"/>
    <mergeCell ref="EH50:FK50"/>
    <mergeCell ref="EH43:FK43"/>
    <mergeCell ref="B44:EG44"/>
    <mergeCell ref="EH44:FK44"/>
    <mergeCell ref="B45:EG45"/>
    <mergeCell ref="EH45:FK45"/>
    <mergeCell ref="B46:EG46"/>
    <mergeCell ref="EH46:FK46"/>
    <mergeCell ref="A36:FK36"/>
    <mergeCell ref="A38:FK38"/>
    <mergeCell ref="B40:FJ40"/>
    <mergeCell ref="BK41:BP41"/>
    <mergeCell ref="BQ41:BT41"/>
    <mergeCell ref="BU41:BW41"/>
    <mergeCell ref="BX41:CO41"/>
    <mergeCell ref="CP41:CS41"/>
    <mergeCell ref="CT41:CW41"/>
    <mergeCell ref="CX41:DA41"/>
    <mergeCell ref="EO22:FK22"/>
    <mergeCell ref="B25:FJ25"/>
    <mergeCell ref="A28:FK28"/>
    <mergeCell ref="A30:FK30"/>
    <mergeCell ref="A31:FK31"/>
    <mergeCell ref="A32:FK32"/>
    <mergeCell ref="EO19:FK19"/>
    <mergeCell ref="A20:BL20"/>
    <mergeCell ref="BM20:DX20"/>
    <mergeCell ref="EO20:FK20"/>
    <mergeCell ref="A21:BL21"/>
    <mergeCell ref="BM21:DX21"/>
    <mergeCell ref="EO21:FK21"/>
    <mergeCell ref="BP14:BS14"/>
    <mergeCell ref="EO14:FK15"/>
    <mergeCell ref="BM16:DX16"/>
    <mergeCell ref="EO16:FK16"/>
    <mergeCell ref="A17:BL17"/>
    <mergeCell ref="BM17:DX17"/>
    <mergeCell ref="EO17:FK17"/>
    <mergeCell ref="AG14:AH14"/>
    <mergeCell ref="AI14:AL14"/>
    <mergeCell ref="AM14:AO14"/>
    <mergeCell ref="AP14:BG14"/>
    <mergeCell ref="BH14:BK14"/>
    <mergeCell ref="BL14:BO14"/>
    <mergeCell ref="EO12:FK12"/>
    <mergeCell ref="DB7:DC7"/>
    <mergeCell ref="DD7:DG7"/>
    <mergeCell ref="DH7:DJ7"/>
    <mergeCell ref="DK7:EB7"/>
    <mergeCell ref="EO13:FK13"/>
    <mergeCell ref="CD6:DJ6"/>
    <mergeCell ref="DK6:FK6"/>
    <mergeCell ref="EK7:EN7"/>
    <mergeCell ref="A9:FK9"/>
    <mergeCell ref="BV10:CD10"/>
    <mergeCell ref="CE10:CH10"/>
    <mergeCell ref="CI10:CO10"/>
    <mergeCell ref="A43:EG43"/>
    <mergeCell ref="B47:EG47"/>
    <mergeCell ref="B51:EG51"/>
    <mergeCell ref="EC7:EF7"/>
    <mergeCell ref="EG7:EJ7"/>
    <mergeCell ref="CD2:FK2"/>
    <mergeCell ref="CD3:FK3"/>
    <mergeCell ref="CD4:FK4"/>
    <mergeCell ref="CD5:DJ5"/>
    <mergeCell ref="DK5:FK5"/>
    <mergeCell ref="A16:BL16"/>
    <mergeCell ref="A19:BL19"/>
    <mergeCell ref="A22:BL22"/>
    <mergeCell ref="A33:FK33"/>
    <mergeCell ref="A34:FK34"/>
    <mergeCell ref="A35:FK35"/>
    <mergeCell ref="A18:BL18"/>
    <mergeCell ref="BM18:DX18"/>
    <mergeCell ref="EO18:FK18"/>
    <mergeCell ref="BM19:DX19"/>
    <mergeCell ref="AC154:AK154"/>
    <mergeCell ref="AC155:AK155"/>
    <mergeCell ref="AC156:AK159"/>
    <mergeCell ref="B160:AB160"/>
    <mergeCell ref="AC160:AK163"/>
    <mergeCell ref="B161:AB161"/>
    <mergeCell ref="B162:AB163"/>
    <mergeCell ref="B159:AB159"/>
    <mergeCell ref="AC168:AK168"/>
    <mergeCell ref="AC169:AK169"/>
    <mergeCell ref="AC170:AK172"/>
    <mergeCell ref="B181:AB181"/>
    <mergeCell ref="B182:AB182"/>
    <mergeCell ref="B183:AB184"/>
    <mergeCell ref="B171:AB171"/>
    <mergeCell ref="B170:AB170"/>
    <mergeCell ref="B172:AB172"/>
    <mergeCell ref="AC183:AK183"/>
    <mergeCell ref="B185:AB185"/>
    <mergeCell ref="B186:AB187"/>
    <mergeCell ref="B196:AB196"/>
    <mergeCell ref="AC196:AK196"/>
    <mergeCell ref="AL196:AZ196"/>
    <mergeCell ref="BA196:BP196"/>
    <mergeCell ref="AC186:AK186"/>
    <mergeCell ref="AL186:AZ186"/>
    <mergeCell ref="BA186:BP186"/>
    <mergeCell ref="AC187:AK187"/>
    <mergeCell ref="CG196:CY196"/>
    <mergeCell ref="CZ196:DO196"/>
    <mergeCell ref="DP196:EE196"/>
    <mergeCell ref="EF196:EU196"/>
    <mergeCell ref="EV196:FK196"/>
    <mergeCell ref="B197:AB197"/>
    <mergeCell ref="AC197:AK197"/>
    <mergeCell ref="AL197:AZ197"/>
    <mergeCell ref="BA197:BP197"/>
    <mergeCell ref="BQ197:CF197"/>
    <mergeCell ref="CG197:CY197"/>
    <mergeCell ref="CZ197:DO197"/>
    <mergeCell ref="DP197:EE197"/>
    <mergeCell ref="EF197:EU197"/>
    <mergeCell ref="EV197:FK197"/>
    <mergeCell ref="B198:FJ198"/>
    <mergeCell ref="BK199:BP199"/>
    <mergeCell ref="BQ199:BT199"/>
    <mergeCell ref="BU199:BW199"/>
    <mergeCell ref="BX199:CO199"/>
    <mergeCell ref="CP199:CS199"/>
    <mergeCell ref="CT199:CW199"/>
    <mergeCell ref="CX199:DA199"/>
    <mergeCell ref="A201:AB204"/>
    <mergeCell ref="AC201:AK204"/>
    <mergeCell ref="AL201:AZ204"/>
    <mergeCell ref="BA201:FK201"/>
    <mergeCell ref="BA202:BP204"/>
    <mergeCell ref="BQ202:FK202"/>
    <mergeCell ref="BQ203:CF204"/>
    <mergeCell ref="CG203:CY204"/>
    <mergeCell ref="CZ203:DO204"/>
    <mergeCell ref="DP203:EE204"/>
    <mergeCell ref="EF203:FK203"/>
    <mergeCell ref="A205:AB205"/>
    <mergeCell ref="AC223:AK223"/>
    <mergeCell ref="AC224:AK224"/>
    <mergeCell ref="AC225:AK228"/>
    <mergeCell ref="CZ205:DO205"/>
    <mergeCell ref="DP205:EE205"/>
    <mergeCell ref="EF205:EU205"/>
    <mergeCell ref="EV205:FK205"/>
    <mergeCell ref="AC237:AK237"/>
    <mergeCell ref="AC238:AK238"/>
    <mergeCell ref="AC239:AK241"/>
    <mergeCell ref="B250:AB250"/>
    <mergeCell ref="B251:AB251"/>
    <mergeCell ref="B252:AB253"/>
    <mergeCell ref="B241:AB241"/>
    <mergeCell ref="AC252:AK252"/>
    <mergeCell ref="B254:AB254"/>
    <mergeCell ref="B255:AB256"/>
    <mergeCell ref="B265:AB265"/>
    <mergeCell ref="AC265:AK265"/>
    <mergeCell ref="AL265:AZ265"/>
    <mergeCell ref="BA265:BP265"/>
    <mergeCell ref="AC255:AK255"/>
    <mergeCell ref="AL255:AZ255"/>
    <mergeCell ref="BA255:BP255"/>
    <mergeCell ref="AC256:AK256"/>
    <mergeCell ref="BQ265:CF265"/>
    <mergeCell ref="CG265:CY265"/>
    <mergeCell ref="CZ265:DO265"/>
    <mergeCell ref="DP265:EE265"/>
    <mergeCell ref="EF265:EU265"/>
    <mergeCell ref="EV265:FK265"/>
    <mergeCell ref="B266:AB266"/>
    <mergeCell ref="AC266:AK266"/>
    <mergeCell ref="AL266:AZ266"/>
    <mergeCell ref="BA266:BP266"/>
    <mergeCell ref="BQ266:CF266"/>
    <mergeCell ref="CG266:CY266"/>
    <mergeCell ref="CZ266:DO266"/>
    <mergeCell ref="DP266:EE266"/>
    <mergeCell ref="EF266:EU266"/>
    <mergeCell ref="EV266:FK266"/>
    <mergeCell ref="B267:FJ267"/>
    <mergeCell ref="BK268:BP268"/>
    <mergeCell ref="BQ268:BT268"/>
    <mergeCell ref="BU268:BW268"/>
    <mergeCell ref="BX268:CO268"/>
    <mergeCell ref="CP268:CS268"/>
    <mergeCell ref="CT268:CW268"/>
    <mergeCell ref="CX268:DA268"/>
    <mergeCell ref="A270:AB273"/>
    <mergeCell ref="AC270:AK273"/>
    <mergeCell ref="AL270:AZ273"/>
    <mergeCell ref="BA270:FK270"/>
    <mergeCell ref="BA271:BP273"/>
    <mergeCell ref="BQ271:FK271"/>
    <mergeCell ref="BQ272:CF273"/>
    <mergeCell ref="CG272:CY273"/>
    <mergeCell ref="CZ272:DO273"/>
    <mergeCell ref="DP272:EE273"/>
    <mergeCell ref="EF272:FK272"/>
    <mergeCell ref="A274:AB274"/>
    <mergeCell ref="AC292:AK292"/>
    <mergeCell ref="AC293:AK293"/>
    <mergeCell ref="DP274:EE274"/>
    <mergeCell ref="EF274:EU274"/>
    <mergeCell ref="EV274:FK274"/>
    <mergeCell ref="B275:AB275"/>
    <mergeCell ref="AC294:AK297"/>
    <mergeCell ref="B298:AB298"/>
    <mergeCell ref="AC298:AK301"/>
    <mergeCell ref="B299:AB299"/>
    <mergeCell ref="B300:AB301"/>
    <mergeCell ref="AC306:AK306"/>
    <mergeCell ref="B295:AB295"/>
    <mergeCell ref="B302:AB302"/>
    <mergeCell ref="AC302:AK302"/>
    <mergeCell ref="AC307:AK307"/>
    <mergeCell ref="AC308:AK310"/>
    <mergeCell ref="B319:AB319"/>
    <mergeCell ref="B320:AB320"/>
    <mergeCell ref="B321:AB322"/>
    <mergeCell ref="B323:AB323"/>
    <mergeCell ref="B308:AB308"/>
    <mergeCell ref="B311:AB311"/>
    <mergeCell ref="AC311:AK311"/>
    <mergeCell ref="AC321:AK321"/>
    <mergeCell ref="B324:AB325"/>
    <mergeCell ref="B334:AB334"/>
    <mergeCell ref="AC334:AK334"/>
    <mergeCell ref="AL334:AZ334"/>
    <mergeCell ref="BA334:BP334"/>
    <mergeCell ref="BQ334:CF334"/>
    <mergeCell ref="AC324:AK324"/>
    <mergeCell ref="AL324:AZ324"/>
    <mergeCell ref="BA324:BP324"/>
    <mergeCell ref="BQ324:CF324"/>
    <mergeCell ref="CG334:CY334"/>
    <mergeCell ref="CZ334:DO334"/>
    <mergeCell ref="DP334:EE334"/>
    <mergeCell ref="EF334:EU334"/>
    <mergeCell ref="EV334:FK334"/>
    <mergeCell ref="B335:AB335"/>
    <mergeCell ref="AC335:AK335"/>
    <mergeCell ref="AL335:AZ335"/>
    <mergeCell ref="BA335:BP335"/>
    <mergeCell ref="BQ335:CF335"/>
    <mergeCell ref="CG335:CY335"/>
    <mergeCell ref="CZ335:DO335"/>
    <mergeCell ref="DP335:EE335"/>
    <mergeCell ref="EF335:EU335"/>
    <mergeCell ref="EV335:FK335"/>
    <mergeCell ref="B337:FJ337"/>
    <mergeCell ref="BK338:BP338"/>
    <mergeCell ref="BQ338:BT338"/>
    <mergeCell ref="BU338:BW338"/>
    <mergeCell ref="BX338:CO338"/>
    <mergeCell ref="CP338:CS338"/>
    <mergeCell ref="CT338:CW338"/>
    <mergeCell ref="CX338:DA338"/>
    <mergeCell ref="A340:V345"/>
    <mergeCell ref="W340:AE345"/>
    <mergeCell ref="AF340:AO345"/>
    <mergeCell ref="AP340:FK340"/>
    <mergeCell ref="AP341:CE342"/>
    <mergeCell ref="CF341:FK341"/>
    <mergeCell ref="CF342:DU342"/>
    <mergeCell ref="DV342:FK342"/>
    <mergeCell ref="AP343:AV343"/>
    <mergeCell ref="AW343:AZ343"/>
    <mergeCell ref="BA343:BC343"/>
    <mergeCell ref="BD343:BJ343"/>
    <mergeCell ref="BK343:BN343"/>
    <mergeCell ref="BO343:BQ343"/>
    <mergeCell ref="BR343:BX343"/>
    <mergeCell ref="BY343:CB343"/>
    <mergeCell ref="CC343:CE343"/>
    <mergeCell ref="CF343:CL343"/>
    <mergeCell ref="CM343:CP343"/>
    <mergeCell ref="CQ343:CS343"/>
    <mergeCell ref="CT343:CZ343"/>
    <mergeCell ref="DA343:DD343"/>
    <mergeCell ref="DE343:DG343"/>
    <mergeCell ref="DH343:DN343"/>
    <mergeCell ref="DO343:DR343"/>
    <mergeCell ref="DS343:DU343"/>
    <mergeCell ref="DV343:EB343"/>
    <mergeCell ref="EC343:EF343"/>
    <mergeCell ref="EG343:EI343"/>
    <mergeCell ref="EJ343:EP343"/>
    <mergeCell ref="EQ343:ET343"/>
    <mergeCell ref="EU343:EW343"/>
    <mergeCell ref="EX343:FD343"/>
    <mergeCell ref="FE343:FH343"/>
    <mergeCell ref="FI343:FK343"/>
    <mergeCell ref="A346:V346"/>
    <mergeCell ref="B348:V348"/>
    <mergeCell ref="W348:AE348"/>
    <mergeCell ref="AF348:AO348"/>
    <mergeCell ref="AP348:BC348"/>
    <mergeCell ref="BD348:BQ348"/>
    <mergeCell ref="BR348:CE348"/>
    <mergeCell ref="CF348:CS348"/>
    <mergeCell ref="CT348:DG348"/>
    <mergeCell ref="DH348:DU348"/>
    <mergeCell ref="DV348:EI348"/>
    <mergeCell ref="EJ348:EW348"/>
    <mergeCell ref="EX348:FK348"/>
    <mergeCell ref="B349:V349"/>
    <mergeCell ref="W349:AE349"/>
    <mergeCell ref="AF349:AO349"/>
    <mergeCell ref="AP349:BC349"/>
    <mergeCell ref="BD349:BQ349"/>
    <mergeCell ref="CT349:DG349"/>
    <mergeCell ref="DH349:DU349"/>
    <mergeCell ref="DV349:EI349"/>
    <mergeCell ref="EJ349:EW349"/>
    <mergeCell ref="EX349:FK349"/>
    <mergeCell ref="B351:DL351"/>
    <mergeCell ref="BR349:CE349"/>
    <mergeCell ref="CF349:CS349"/>
    <mergeCell ref="BQ352:BT352"/>
    <mergeCell ref="BU352:BX352"/>
    <mergeCell ref="BY352:CB352"/>
    <mergeCell ref="A354:BW354"/>
    <mergeCell ref="A355:BW355"/>
    <mergeCell ref="B358:BW358"/>
    <mergeCell ref="BX358:CL358"/>
    <mergeCell ref="AL352:AQ352"/>
    <mergeCell ref="AR352:AU352"/>
    <mergeCell ref="AV352:AX352"/>
    <mergeCell ref="CM358:DM358"/>
    <mergeCell ref="B359:BW359"/>
    <mergeCell ref="BX359:CL359"/>
    <mergeCell ref="CM359:DM359"/>
    <mergeCell ref="B361:DL361"/>
    <mergeCell ref="AL362:AQ362"/>
    <mergeCell ref="AR362:AU362"/>
    <mergeCell ref="AV362:AX362"/>
    <mergeCell ref="AY362:BP362"/>
    <mergeCell ref="BQ362:BT362"/>
    <mergeCell ref="CM367:DM367"/>
    <mergeCell ref="B368:BW368"/>
    <mergeCell ref="BX368:CL368"/>
    <mergeCell ref="CM368:DM368"/>
    <mergeCell ref="CM371:DF371"/>
    <mergeCell ref="DG371:EJ371"/>
    <mergeCell ref="CM374:DF374"/>
    <mergeCell ref="DG374:EJ374"/>
    <mergeCell ref="CM381:DF381"/>
    <mergeCell ref="DG381:EJ381"/>
    <mergeCell ref="CM382:DF382"/>
    <mergeCell ref="DG382:EJ382"/>
    <mergeCell ref="CM377:DF377"/>
    <mergeCell ref="DG377:EJ377"/>
    <mergeCell ref="CM378:DF378"/>
    <mergeCell ref="DG378:EJ378"/>
    <mergeCell ref="AJ384:AM384"/>
    <mergeCell ref="G383:AI383"/>
    <mergeCell ref="A384:B384"/>
    <mergeCell ref="C384:F384"/>
    <mergeCell ref="G384:I384"/>
    <mergeCell ref="J384:AA384"/>
    <mergeCell ref="AB384:AE384"/>
    <mergeCell ref="AF384:AI384"/>
  </mergeCells>
  <hyperlinks>
    <hyperlink ref="C17" r:id="rId1" display="http://www.referent.ru/1/14485"/>
    <hyperlink ref="C18" r:id="rId2" display="http://www.referent.ru/1/117767"/>
    <hyperlink ref="C16" r:id="rId3" display="http://www.referent.ru/1/12256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2017-10-13T06:46:40Z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